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Sheet1!$A$4:$G$38</definedName>
    <definedName name="_xlnm.Print_Titles" localSheetId="0">Sheet1!$2:$5</definedName>
  </definedNames>
  <calcPr calcId="144525"/>
</workbook>
</file>

<file path=xl/sharedStrings.xml><?xml version="1.0" encoding="utf-8"?>
<sst xmlns="http://schemas.openxmlformats.org/spreadsheetml/2006/main" count="106" uniqueCount="83">
  <si>
    <t>附件1</t>
  </si>
  <si>
    <t>2021年度区级福利彩票公益金使用情况表</t>
  </si>
  <si>
    <t>单位：万元</t>
  </si>
  <si>
    <t>序号</t>
  </si>
  <si>
    <t>项目单位</t>
  </si>
  <si>
    <t>支出内容</t>
  </si>
  <si>
    <t>资助资金规模</t>
  </si>
  <si>
    <t>执行情况(截止2022年末)</t>
  </si>
  <si>
    <t>实际效果</t>
  </si>
  <si>
    <t>已支出</t>
  </si>
  <si>
    <t>支出率（%）</t>
  </si>
  <si>
    <t>区民政局</t>
  </si>
  <si>
    <t>儿童督导员、儿童主任业务培训费用和未成年人保护社会工作服务项目</t>
  </si>
  <si>
    <t>为推进我区农村留守儿童关爱保护和困境儿童保障工作体系建设，提高我区基层儿童工作队伍业务能力和政策水平，2022开展儿童督导员、儿童主任业务培训。所需资金用上年度项目资金先行支付，因此该项目资金暂未支出。</t>
  </si>
  <si>
    <t>未成年人保护行政助理项目经费</t>
  </si>
  <si>
    <t>区民政局与委托机构第三方服务机构开展服务委托。未成年人社会保护行政助理以劳务提供的方式派到澄海区民政局，日常工作归区民政局管理，主要履行未成年人保护和农村留守儿童关爱保护相关的辅助性、事务性以及社会性的工作职责。</t>
  </si>
  <si>
    <t>收养能力评估、收养公告及收养登记宣传、设备配套资金</t>
  </si>
  <si>
    <t>为更好地开展收养工作，保障被收养人的合法利益，需对收养申请人进行评估，收养评估。</t>
  </si>
  <si>
    <t>慈善总会专职人员购买服务</t>
  </si>
  <si>
    <t>以购买服务方式，向劳务派遣公司招聘劳务派遣人员2名，主要从事我区慈善总会工作，帮助困难群众解决住房难、治病难、子女入学难、生活困苦等民生问题，促进社会稳定、平等和进步。</t>
  </si>
  <si>
    <t>社工服务站（点）运营经费</t>
  </si>
  <si>
    <t>社工服务站（点）运营经费主要用于社工服务站点的正常运营和社工服务的开展，，我区目前设置社工站11个，按每站每年3万元标准进行配套。确保了基层社工服务站（点）的正常运转。截至2022年末，根据区财政工作要求，收回该项目资金1.8万元。</t>
  </si>
  <si>
    <t>资助志愿服务工作</t>
  </si>
  <si>
    <t>用于开展志愿服务证明与记录抽查、开展志愿服务信息系统使用培训活动、进行宣传、会议交流、规范化建设志愿服务登记窗口以及“双百工程”志愿服务站（点）等工作。截至2022年末，根据区财政工作要求，收回该项目资金0.02142万元。</t>
  </si>
  <si>
    <t>特困人员护理专项补助金</t>
  </si>
  <si>
    <t>截至2022年末，根据区财政工作要求，收回该项目资金17万元。</t>
  </si>
  <si>
    <t>困难群众临时救助金</t>
  </si>
  <si>
    <t>用于我区莲华镇困难群众临时救助资金补充，保障困难群众基本生活水平。</t>
  </si>
  <si>
    <t>春节困难群众慰问金</t>
  </si>
  <si>
    <t>截至2022年末，根据区财政工作要求，收回该项目资金76万元。</t>
  </si>
  <si>
    <t>中秋节困难群体慰问金</t>
  </si>
  <si>
    <t>因区财政资金紧张，为体现区委、区政府对困难群体的关怀，保障困难群众能度过欢乐祥和的中秋节，特在中秋节之际对属民政服务对象的全区低保户、五保户（现称特困人员）及孤儿等困难群体开展节日慰问活动。</t>
  </si>
  <si>
    <t>澄海区社区服务中心大楼维护项目</t>
  </si>
  <si>
    <t>对社区服务中心大楼内外环境整修、修缮、配套。有力支持了区民政局的业务开展，有效提升政务服务水平。</t>
  </si>
  <si>
    <t>婚姻家庭辅导服务工作</t>
  </si>
  <si>
    <t>截至2022年末，根据区财政工作要求，收回该项目资金5万元。</t>
  </si>
  <si>
    <t>残疾人两项补贴</t>
  </si>
  <si>
    <t>资金用于发放残疾人两项补贴，明显改善困难残疾人家庭的生活质量，有效提升重度残疾人的护理水平，做到应补尽补，及时准确足额发放，确保残疾人两项补贴制度覆盖所有符合条件的残疾人。截至2022年末，根据区财政工作要求，收回该项目资金24.580089万元。</t>
  </si>
  <si>
    <t>镇（街道）老年人公益设施项目新建及修缮</t>
  </si>
  <si>
    <t>经调查核实我区大部分镇（街道）老年人公益设施项目已经十分老旧，资金用于支持老年人公益设施项目建设，更好服务于老年人。截至2022年末，根据区财政工作要求，收回该项目资金36万元。</t>
  </si>
  <si>
    <t>社管中心网上申报平台网络维护费</t>
  </si>
  <si>
    <t>资金用于“社会组织网上申报平台”的日常维护，完善我区社会组织登记业务，进一步加强社会组织管理。</t>
  </si>
  <si>
    <t>实施“汕头呼援通”服务项目</t>
  </si>
  <si>
    <t>2021年起，在我区开展“汕头呼援通”项目的上门服务费、通讯费、终端机器购买费及维护费等，为全区60周岁以上低保、特困老年人以及80周岁以上确有需要老年人提供24小时紧急呼援、生活照料、精神慰藉等服务。</t>
  </si>
  <si>
    <t>实施居家适老化改造工程</t>
  </si>
  <si>
    <t>根据上级工作部署，在“十四五”期间我区将持续实施特殊困难老年人家庭适老化改造。改造特殊困难老年人居住条件，保障特殊困难老年人生活水平，做好兜底保障工作。</t>
  </si>
  <si>
    <t>镇级敬老院运营补贴</t>
  </si>
  <si>
    <t>资金用于改善我区镇级敬老院的基础设施，补充敬老院运营及人员聘请方面的资金缺口，使各敬老院能更好承担我区集中供养特困老年人的供养照护工作。</t>
  </si>
  <si>
    <t>住宅小区配套养老服务设施建设运营补贴</t>
  </si>
  <si>
    <t>用于我区璟熙华园居家养老服务中心、凤凰金信名园居家养老服务中心和中信华府居家养老服务中心运营补贴，完善我区居家养老服务体系，更好为辖区内老年人提供多样化养老服务。</t>
  </si>
  <si>
    <t>购买养老机构责任保险及完善养老服务行业专业化和规范化建设</t>
  </si>
  <si>
    <t>用于购买我区镇级敬老院养老机构责任保险，保障机构安全。截至2022年末，根据区财政工作要求，收回该项目资金4万元。</t>
  </si>
  <si>
    <t>区福利院</t>
  </si>
  <si>
    <t>区福利院老年人、儿童生活护理后勤保障资金</t>
  </si>
  <si>
    <t>区福利院护理费用不足，借鉴市民政局每年都有拨福彩公益金作为市福利院护理费的做法，自2013年以来，我区每年都有拨付福彩公益金作为福利院护理费。</t>
  </si>
  <si>
    <t>区福利院工程改造项目</t>
  </si>
  <si>
    <t>项目资金用于区福利院室内工程改造及外墙修缮工程项目。促进区福利院提质升级，改善院内老年人居住环境，提高区福利院服务水平。截至2022年末，根据区财政工作要求，收回该项目资金25万元。</t>
  </si>
  <si>
    <t>区福利院管养维护配套项目</t>
  </si>
  <si>
    <t>资金用于区福利院各楼层脱落墙体、养老配套设施进行修缮及更换，让老人能在福利安度晚年。截至2022年末，根据区财政工作要求，收回该项目资金2万元。</t>
  </si>
  <si>
    <t>区救助管理站</t>
  </si>
  <si>
    <t>区救助管理站消防设施配套项目</t>
  </si>
  <si>
    <t>资金用于我区救助站配套消防设施，有效防范化解消防安全风险，截至2022年末，根据区财政工作要求，收回该项目资金12万元。</t>
  </si>
  <si>
    <t>区关工委</t>
  </si>
  <si>
    <t>困难家庭学生助学行动</t>
  </si>
  <si>
    <t>资助我区28名家庭经济困难大学新生顺利完成学业。</t>
  </si>
  <si>
    <t>区老促会</t>
  </si>
  <si>
    <t>革命老区烈士后裔助学和救助防贫监测户资金</t>
  </si>
  <si>
    <t>为贯彻落实习近平总书记关于重视老区苏区工作一系列重要指示精神，我区老促会每年都开展资助老区烈士后青助学和救助老区特困户工作。</t>
  </si>
  <si>
    <t>区妇联</t>
  </si>
  <si>
    <t>“关爱女童 护苗成长”活动</t>
  </si>
  <si>
    <t>截至2022年末，根据区财政工作要求，收回该项目资金8万元。</t>
  </si>
  <si>
    <t>区退役军人事务局</t>
  </si>
  <si>
    <t>扶持我区残疾军人修补房</t>
  </si>
  <si>
    <t>帮扶烈士遗属和“五老”、“伤残”人员等涉退役军人</t>
  </si>
  <si>
    <t>落实省、市关于做好解放前牺牲烈士遗属和“五老”人员的照顾帮助工作，推进我区涉退役军人生活困难帮扶，特别是伤残退役军人门诊住院医疗救助，解放前牺牲烈士遗属、“五老”和“两参”人员等退役军人的帮扶救助。截至2022年末，根据区财政工作要求，收回该项目资金7.35万元。</t>
  </si>
  <si>
    <t>区残联</t>
  </si>
  <si>
    <t>困难残疾人康复治疗补助专项资金</t>
  </si>
  <si>
    <t>资金用于支持我区残疾人帮扶事业，为我区11名困难残疾人进行医疗康复救助，截至2022年末，根据区财政工作要求，收回该项目资金4.6万元。</t>
  </si>
  <si>
    <t>隆都镇</t>
  </si>
  <si>
    <t>居家养老服务</t>
  </si>
  <si>
    <t>为完善我区居家养老服务体系，资金用于支持隆都镇居家养老服务工作开展，截至2022年末，根据区财政工作要求，收回该项目资金4万元。</t>
  </si>
  <si>
    <t>合计</t>
  </si>
  <si>
    <t xml:space="preserve">合计：31项               总金额：1104.2万元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</si>
</sst>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color theme="1"/>
      <name val="宋体"/>
      <charset val="134"/>
      <scheme val="minor"/>
    </font>
    <font>
      <sz val="11"/>
      <name val="宋体"/>
      <charset val="134"/>
      <scheme val="minor"/>
    </font>
    <font>
      <b/>
      <sz val="20"/>
      <name val="宋体"/>
      <charset val="134"/>
    </font>
    <font>
      <sz val="10"/>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9"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9" fillId="9" borderId="0" applyNumberFormat="0" applyBorder="0" applyAlignment="0" applyProtection="0">
      <alignment vertical="center"/>
    </xf>
    <xf numFmtId="0" fontId="12" fillId="0" borderId="11" applyNumberFormat="0" applyFill="0" applyAlignment="0" applyProtection="0">
      <alignment vertical="center"/>
    </xf>
    <xf numFmtId="0" fontId="9" fillId="10" borderId="0" applyNumberFormat="0" applyBorder="0" applyAlignment="0" applyProtection="0">
      <alignment vertical="center"/>
    </xf>
    <xf numFmtId="0" fontId="18" fillId="11" borderId="12" applyNumberFormat="0" applyAlignment="0" applyProtection="0">
      <alignment vertical="center"/>
    </xf>
    <xf numFmtId="0" fontId="19" fillId="11" borderId="8" applyNumberFormat="0" applyAlignment="0" applyProtection="0">
      <alignment vertical="center"/>
    </xf>
    <xf numFmtId="0" fontId="20" fillId="12" borderId="13"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43">
    <xf numFmtId="0" fontId="0" fillId="0" borderId="0" xfId="0">
      <alignment vertical="center"/>
    </xf>
    <xf numFmtId="0" fontId="1" fillId="0" borderId="0" xfId="0" applyFont="1">
      <alignment vertical="center"/>
    </xf>
    <xf numFmtId="0" fontId="1" fillId="0" borderId="0" xfId="0" applyFont="1" applyFill="1">
      <alignment vertical="center"/>
    </xf>
    <xf numFmtId="0" fontId="0" fillId="0" borderId="0" xfId="0" applyAlignment="1">
      <alignment vertical="center" wrapText="1"/>
    </xf>
    <xf numFmtId="0" fontId="0" fillId="0" borderId="0" xfId="0" applyFont="1">
      <alignment vertical="center"/>
    </xf>
    <xf numFmtId="0" fontId="0" fillId="0" borderId="0" xfId="0" applyFill="1" applyAlignment="1">
      <alignment horizontal="right" vertical="center"/>
    </xf>
    <xf numFmtId="0" fontId="2" fillId="0" borderId="0" xfId="0" applyFont="1" applyAlignment="1">
      <alignment horizontal="left"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right" vertical="center"/>
    </xf>
    <xf numFmtId="0" fontId="4" fillId="0" borderId="0" xfId="0" applyFont="1" applyFill="1" applyAlignment="1">
      <alignment horizontal="left" vertical="center"/>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right" vertical="center"/>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Fill="1" applyBorder="1" applyAlignment="1">
      <alignment horizontal="right" vertical="center" wrapText="1"/>
    </xf>
    <xf numFmtId="10" fontId="5" fillId="0" borderId="5" xfId="0" applyNumberFormat="1" applyFont="1" applyFill="1" applyBorder="1" applyAlignment="1">
      <alignment horizontal="right" vertical="center"/>
    </xf>
    <xf numFmtId="0" fontId="4" fillId="0" borderId="5" xfId="0" applyFont="1" applyBorder="1" applyAlignment="1">
      <alignment horizontal="left" vertical="center" wrapText="1"/>
    </xf>
    <xf numFmtId="0" fontId="5" fillId="0" borderId="5" xfId="0" applyFont="1" applyBorder="1" applyAlignment="1">
      <alignment horizontal="center" vertical="center"/>
    </xf>
    <xf numFmtId="0" fontId="5"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5" xfId="0" applyFont="1" applyFill="1" applyBorder="1" applyAlignment="1">
      <alignment horizontal="righ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4" fillId="0" borderId="6" xfId="0" applyFont="1" applyFill="1" applyBorder="1" applyAlignment="1">
      <alignment horizontal="right" vertical="center" wrapText="1"/>
    </xf>
    <xf numFmtId="0" fontId="4" fillId="0" borderId="5" xfId="0" applyFont="1" applyFill="1" applyBorder="1" applyAlignment="1">
      <alignment horizontal="left" vertical="center" wrapText="1"/>
    </xf>
    <xf numFmtId="0" fontId="4" fillId="0" borderId="5" xfId="0" applyFont="1" applyBorder="1" applyAlignment="1">
      <alignment horizontal="left" vertical="center"/>
    </xf>
    <xf numFmtId="0" fontId="5" fillId="0" borderId="5" xfId="0" applyFont="1" applyFill="1" applyBorder="1" applyAlignment="1">
      <alignment horizontal="center" vertical="center"/>
    </xf>
    <xf numFmtId="0" fontId="5" fillId="0" borderId="1" xfId="0" applyFont="1" applyBorder="1" applyAlignment="1">
      <alignment horizontal="center" vertical="center"/>
    </xf>
    <xf numFmtId="0" fontId="4" fillId="0" borderId="7" xfId="0" applyFont="1" applyFill="1" applyBorder="1" applyAlignment="1">
      <alignment horizontal="right" vertical="center" wrapText="1"/>
    </xf>
    <xf numFmtId="0" fontId="4" fillId="0" borderId="5" xfId="0" applyFont="1" applyFill="1" applyBorder="1" applyAlignment="1">
      <alignment horizontal="right" vertical="center" wrapText="1"/>
    </xf>
    <xf numFmtId="0" fontId="4" fillId="0" borderId="1" xfId="0" applyFont="1" applyFill="1" applyBorder="1" applyAlignment="1">
      <alignment horizontal="right" vertical="center" wrapText="1"/>
    </xf>
    <xf numFmtId="0" fontId="4" fillId="0" borderId="1" xfId="0" applyFont="1" applyBorder="1" applyAlignment="1">
      <alignment horizontal="left" vertical="center" wrapText="1"/>
    </xf>
    <xf numFmtId="0" fontId="1" fillId="0" borderId="5" xfId="0" applyFont="1" applyBorder="1">
      <alignment vertical="center"/>
    </xf>
    <xf numFmtId="0" fontId="1" fillId="0" borderId="5" xfId="0" applyFont="1" applyBorder="1" applyAlignment="1">
      <alignment horizontal="right" vertical="center"/>
    </xf>
    <xf numFmtId="10" fontId="1" fillId="0" borderId="5" xfId="0" applyNumberFormat="1" applyFont="1" applyBorder="1" applyAlignment="1">
      <alignment horizontal="right" vertical="center"/>
    </xf>
    <xf numFmtId="0" fontId="5" fillId="0" borderId="5"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3"/>
  <sheetViews>
    <sheetView tabSelected="1" zoomScale="90" zoomScaleNormal="90" workbookViewId="0">
      <selection activeCell="F6" sqref="F6"/>
    </sheetView>
  </sheetViews>
  <sheetFormatPr defaultColWidth="9" defaultRowHeight="13.5" outlineLevelCol="6"/>
  <cols>
    <col min="1" max="1" width="5.63333333333333" customWidth="1"/>
    <col min="2" max="2" width="9.875" customWidth="1"/>
    <col min="3" max="3" width="41.6333333333333" style="3" customWidth="1"/>
    <col min="4" max="4" width="7.875" customWidth="1"/>
    <col min="5" max="5" width="16.6333333333333" style="4" customWidth="1"/>
    <col min="6" max="6" width="10.6333333333333" style="5" customWidth="1"/>
    <col min="7" max="7" width="47.9166666666667" style="6" customWidth="1"/>
  </cols>
  <sheetData>
    <row r="1" ht="36" customHeight="1" spans="1:1">
      <c r="A1" t="s">
        <v>0</v>
      </c>
    </row>
    <row r="2" ht="51" customHeight="1" spans="1:7">
      <c r="A2" s="7" t="s">
        <v>1</v>
      </c>
      <c r="B2" s="7"/>
      <c r="C2" s="7"/>
      <c r="D2" s="7"/>
      <c r="E2" s="7"/>
      <c r="F2" s="7"/>
      <c r="G2" s="8"/>
    </row>
    <row r="3" ht="25" customHeight="1" spans="1:7">
      <c r="A3" s="9" t="s">
        <v>2</v>
      </c>
      <c r="B3" s="9"/>
      <c r="C3" s="9"/>
      <c r="D3" s="9"/>
      <c r="E3" s="9"/>
      <c r="F3" s="9"/>
      <c r="G3" s="10"/>
    </row>
    <row r="4" s="1" customFormat="1" ht="29" customHeight="1" spans="1:7">
      <c r="A4" s="11" t="s">
        <v>3</v>
      </c>
      <c r="B4" s="11" t="s">
        <v>4</v>
      </c>
      <c r="C4" s="11" t="s">
        <v>5</v>
      </c>
      <c r="D4" s="11" t="s">
        <v>6</v>
      </c>
      <c r="E4" s="12" t="s">
        <v>7</v>
      </c>
      <c r="F4" s="13"/>
      <c r="G4" s="14" t="s">
        <v>8</v>
      </c>
    </row>
    <row r="5" s="1" customFormat="1" ht="25" customHeight="1" spans="1:7">
      <c r="A5" s="15"/>
      <c r="B5" s="15"/>
      <c r="C5" s="15"/>
      <c r="D5" s="15"/>
      <c r="E5" s="16" t="s">
        <v>9</v>
      </c>
      <c r="F5" s="17" t="s">
        <v>10</v>
      </c>
      <c r="G5" s="18"/>
    </row>
    <row r="6" s="1" customFormat="1" ht="73" customHeight="1" spans="1:7">
      <c r="A6" s="19">
        <v>1</v>
      </c>
      <c r="B6" s="16" t="s">
        <v>11</v>
      </c>
      <c r="C6" s="15" t="s">
        <v>12</v>
      </c>
      <c r="D6" s="20">
        <v>4</v>
      </c>
      <c r="E6" s="20">
        <v>0</v>
      </c>
      <c r="F6" s="21">
        <f>E6/D6</f>
        <v>0</v>
      </c>
      <c r="G6" s="22" t="s">
        <v>13</v>
      </c>
    </row>
    <row r="7" s="1" customFormat="1" ht="73" customHeight="1" spans="1:7">
      <c r="A7" s="23">
        <v>2</v>
      </c>
      <c r="B7" s="24" t="s">
        <v>11</v>
      </c>
      <c r="C7" s="25" t="s">
        <v>14</v>
      </c>
      <c r="D7" s="26">
        <v>12</v>
      </c>
      <c r="E7" s="26">
        <v>0</v>
      </c>
      <c r="F7" s="21">
        <f t="shared" ref="F7:F37" si="0">E7/D7</f>
        <v>0</v>
      </c>
      <c r="G7" s="22" t="s">
        <v>15</v>
      </c>
    </row>
    <row r="8" s="1" customFormat="1" ht="73" customHeight="1" spans="1:7">
      <c r="A8" s="23">
        <v>3</v>
      </c>
      <c r="B8" s="24" t="s">
        <v>11</v>
      </c>
      <c r="C8" s="25" t="s">
        <v>16</v>
      </c>
      <c r="D8" s="26">
        <v>2</v>
      </c>
      <c r="E8" s="26">
        <v>0</v>
      </c>
      <c r="F8" s="21">
        <f t="shared" si="0"/>
        <v>0</v>
      </c>
      <c r="G8" s="22" t="s">
        <v>17</v>
      </c>
    </row>
    <row r="9" s="1" customFormat="1" ht="73" customHeight="1" spans="1:7">
      <c r="A9" s="23">
        <v>4</v>
      </c>
      <c r="B9" s="24" t="s">
        <v>11</v>
      </c>
      <c r="C9" s="25" t="s">
        <v>18</v>
      </c>
      <c r="D9" s="26">
        <v>7.6</v>
      </c>
      <c r="E9" s="26">
        <v>1.898004</v>
      </c>
      <c r="F9" s="21">
        <f t="shared" si="0"/>
        <v>0.249737368421053</v>
      </c>
      <c r="G9" s="22" t="s">
        <v>19</v>
      </c>
    </row>
    <row r="10" s="2" customFormat="1" ht="73" customHeight="1" spans="1:7">
      <c r="A10" s="27">
        <v>5</v>
      </c>
      <c r="B10" s="28" t="s">
        <v>11</v>
      </c>
      <c r="C10" s="11" t="s">
        <v>20</v>
      </c>
      <c r="D10" s="29">
        <v>19.8</v>
      </c>
      <c r="E10" s="30">
        <v>18</v>
      </c>
      <c r="F10" s="21">
        <f t="shared" si="0"/>
        <v>0.909090909090909</v>
      </c>
      <c r="G10" s="31" t="s">
        <v>21</v>
      </c>
    </row>
    <row r="11" s="1" customFormat="1" ht="73" customHeight="1" spans="1:7">
      <c r="A11" s="23">
        <v>6</v>
      </c>
      <c r="B11" s="24" t="s">
        <v>11</v>
      </c>
      <c r="C11" s="25" t="s">
        <v>22</v>
      </c>
      <c r="D11" s="26">
        <v>4</v>
      </c>
      <c r="E11" s="26">
        <v>0</v>
      </c>
      <c r="F11" s="21">
        <f t="shared" si="0"/>
        <v>0</v>
      </c>
      <c r="G11" s="22" t="s">
        <v>23</v>
      </c>
    </row>
    <row r="12" s="1" customFormat="1" ht="73" customHeight="1" spans="1:7">
      <c r="A12" s="23">
        <v>7</v>
      </c>
      <c r="B12" s="24" t="s">
        <v>11</v>
      </c>
      <c r="C12" s="25" t="s">
        <v>24</v>
      </c>
      <c r="D12" s="26">
        <v>17</v>
      </c>
      <c r="E12" s="26">
        <v>0</v>
      </c>
      <c r="F12" s="21">
        <f t="shared" si="0"/>
        <v>0</v>
      </c>
      <c r="G12" s="32" t="s">
        <v>25</v>
      </c>
    </row>
    <row r="13" s="2" customFormat="1" ht="73" customHeight="1" spans="1:7">
      <c r="A13" s="33">
        <v>8</v>
      </c>
      <c r="B13" s="24" t="s">
        <v>11</v>
      </c>
      <c r="C13" s="25" t="s">
        <v>26</v>
      </c>
      <c r="D13" s="26">
        <v>2</v>
      </c>
      <c r="E13" s="26">
        <v>2</v>
      </c>
      <c r="F13" s="21">
        <f t="shared" si="0"/>
        <v>1</v>
      </c>
      <c r="G13" s="31" t="s">
        <v>27</v>
      </c>
    </row>
    <row r="14" s="1" customFormat="1" ht="73" customHeight="1" spans="1:7">
      <c r="A14" s="23">
        <v>9</v>
      </c>
      <c r="B14" s="24" t="s">
        <v>11</v>
      </c>
      <c r="C14" s="25" t="s">
        <v>28</v>
      </c>
      <c r="D14" s="26">
        <v>76</v>
      </c>
      <c r="E14" s="26">
        <v>0</v>
      </c>
      <c r="F14" s="21">
        <f t="shared" si="0"/>
        <v>0</v>
      </c>
      <c r="G14" s="32" t="s">
        <v>29</v>
      </c>
    </row>
    <row r="15" s="1" customFormat="1" ht="73" customHeight="1" spans="1:7">
      <c r="A15" s="23">
        <v>10</v>
      </c>
      <c r="B15" s="24" t="s">
        <v>11</v>
      </c>
      <c r="C15" s="25" t="s">
        <v>30</v>
      </c>
      <c r="D15" s="26">
        <v>20</v>
      </c>
      <c r="E15" s="26">
        <v>20</v>
      </c>
      <c r="F15" s="21">
        <f t="shared" si="0"/>
        <v>1</v>
      </c>
      <c r="G15" s="22" t="s">
        <v>31</v>
      </c>
    </row>
    <row r="16" s="1" customFormat="1" ht="73" customHeight="1" spans="1:7">
      <c r="A16" s="23">
        <v>11</v>
      </c>
      <c r="B16" s="24" t="s">
        <v>11</v>
      </c>
      <c r="C16" s="25" t="s">
        <v>32</v>
      </c>
      <c r="D16" s="26">
        <v>15</v>
      </c>
      <c r="E16" s="26">
        <v>0</v>
      </c>
      <c r="F16" s="21">
        <f t="shared" si="0"/>
        <v>0</v>
      </c>
      <c r="G16" s="22" t="s">
        <v>33</v>
      </c>
    </row>
    <row r="17" s="1" customFormat="1" ht="73" customHeight="1" spans="1:7">
      <c r="A17" s="23">
        <v>12</v>
      </c>
      <c r="B17" s="24" t="s">
        <v>11</v>
      </c>
      <c r="C17" s="25" t="s">
        <v>34</v>
      </c>
      <c r="D17" s="26">
        <v>10</v>
      </c>
      <c r="E17" s="26">
        <v>0</v>
      </c>
      <c r="F17" s="21">
        <f t="shared" si="0"/>
        <v>0</v>
      </c>
      <c r="G17" s="32" t="s">
        <v>35</v>
      </c>
    </row>
    <row r="18" s="1" customFormat="1" ht="73" customHeight="1" spans="1:7">
      <c r="A18" s="23">
        <v>13</v>
      </c>
      <c r="B18" s="24" t="s">
        <v>11</v>
      </c>
      <c r="C18" s="25" t="s">
        <v>36</v>
      </c>
      <c r="D18" s="26">
        <v>320</v>
      </c>
      <c r="E18" s="17">
        <f>270.164303+1.150442+24.105166</f>
        <v>295.419911</v>
      </c>
      <c r="F18" s="21">
        <f t="shared" si="0"/>
        <v>0.923187221875</v>
      </c>
      <c r="G18" s="22" t="s">
        <v>37</v>
      </c>
    </row>
    <row r="19" s="1" customFormat="1" ht="73" customHeight="1" spans="1:7">
      <c r="A19" s="34">
        <v>14</v>
      </c>
      <c r="B19" s="28" t="s">
        <v>11</v>
      </c>
      <c r="C19" s="11" t="s">
        <v>38</v>
      </c>
      <c r="D19" s="26">
        <v>70</v>
      </c>
      <c r="E19" s="35">
        <v>34</v>
      </c>
      <c r="F19" s="21">
        <f t="shared" si="0"/>
        <v>0.485714285714286</v>
      </c>
      <c r="G19" s="22" t="s">
        <v>39</v>
      </c>
    </row>
    <row r="20" s="1" customFormat="1" ht="73" customHeight="1" spans="1:7">
      <c r="A20" s="23">
        <v>15</v>
      </c>
      <c r="B20" s="24" t="s">
        <v>11</v>
      </c>
      <c r="C20" s="25" t="s">
        <v>40</v>
      </c>
      <c r="D20" s="26">
        <v>2</v>
      </c>
      <c r="E20" s="26">
        <v>0</v>
      </c>
      <c r="F20" s="21">
        <f t="shared" si="0"/>
        <v>0</v>
      </c>
      <c r="G20" s="22" t="s">
        <v>41</v>
      </c>
    </row>
    <row r="21" s="1" customFormat="1" ht="73" customHeight="1" spans="1:7">
      <c r="A21" s="23">
        <v>16</v>
      </c>
      <c r="B21" s="24" t="s">
        <v>11</v>
      </c>
      <c r="C21" s="25" t="s">
        <v>42</v>
      </c>
      <c r="D21" s="26">
        <v>50</v>
      </c>
      <c r="E21" s="26">
        <v>0</v>
      </c>
      <c r="F21" s="21">
        <f t="shared" si="0"/>
        <v>0</v>
      </c>
      <c r="G21" s="22" t="s">
        <v>43</v>
      </c>
    </row>
    <row r="22" s="1" customFormat="1" ht="73" customHeight="1" spans="1:7">
      <c r="A22" s="23">
        <v>17</v>
      </c>
      <c r="B22" s="24" t="s">
        <v>11</v>
      </c>
      <c r="C22" s="25" t="s">
        <v>44</v>
      </c>
      <c r="D22" s="26">
        <v>70</v>
      </c>
      <c r="E22" s="26">
        <v>0</v>
      </c>
      <c r="F22" s="21">
        <f t="shared" si="0"/>
        <v>0</v>
      </c>
      <c r="G22" s="22" t="s">
        <v>45</v>
      </c>
    </row>
    <row r="23" s="1" customFormat="1" ht="73" customHeight="1" spans="1:7">
      <c r="A23" s="34">
        <v>18</v>
      </c>
      <c r="B23" s="28" t="s">
        <v>11</v>
      </c>
      <c r="C23" s="11" t="s">
        <v>46</v>
      </c>
      <c r="D23" s="26">
        <v>80</v>
      </c>
      <c r="E23" s="35">
        <v>76</v>
      </c>
      <c r="F23" s="21">
        <f t="shared" si="0"/>
        <v>0.95</v>
      </c>
      <c r="G23" s="22" t="s">
        <v>47</v>
      </c>
    </row>
    <row r="24" s="2" customFormat="1" ht="73" customHeight="1" spans="1:7">
      <c r="A24" s="33">
        <v>19</v>
      </c>
      <c r="B24" s="24" t="s">
        <v>11</v>
      </c>
      <c r="C24" s="25" t="s">
        <v>48</v>
      </c>
      <c r="D24" s="26">
        <v>10.8</v>
      </c>
      <c r="E24" s="35">
        <v>10.8</v>
      </c>
      <c r="F24" s="21">
        <f t="shared" si="0"/>
        <v>1</v>
      </c>
      <c r="G24" s="31" t="s">
        <v>49</v>
      </c>
    </row>
    <row r="25" s="1" customFormat="1" ht="73" customHeight="1" spans="1:7">
      <c r="A25" s="23">
        <v>20</v>
      </c>
      <c r="B25" s="24" t="s">
        <v>11</v>
      </c>
      <c r="C25" s="25" t="s">
        <v>50</v>
      </c>
      <c r="D25" s="26">
        <v>5</v>
      </c>
      <c r="E25" s="17">
        <v>0.275</v>
      </c>
      <c r="F25" s="21">
        <f t="shared" si="0"/>
        <v>0.055</v>
      </c>
      <c r="G25" s="22" t="s">
        <v>51</v>
      </c>
    </row>
    <row r="26" s="1" customFormat="1" ht="73" customHeight="1" spans="1:7">
      <c r="A26" s="23">
        <v>21</v>
      </c>
      <c r="B26" s="24" t="s">
        <v>52</v>
      </c>
      <c r="C26" s="25" t="s">
        <v>53</v>
      </c>
      <c r="D26" s="26">
        <v>80</v>
      </c>
      <c r="E26" s="26">
        <v>60</v>
      </c>
      <c r="F26" s="21">
        <f t="shared" si="0"/>
        <v>0.75</v>
      </c>
      <c r="G26" s="22" t="s">
        <v>54</v>
      </c>
    </row>
    <row r="27" s="1" customFormat="1" ht="73" customHeight="1" spans="1:7">
      <c r="A27" s="23">
        <v>22</v>
      </c>
      <c r="B27" s="24" t="s">
        <v>52</v>
      </c>
      <c r="C27" s="25" t="s">
        <v>55</v>
      </c>
      <c r="D27" s="26">
        <v>150</v>
      </c>
      <c r="E27" s="26">
        <v>0</v>
      </c>
      <c r="F27" s="21">
        <f t="shared" si="0"/>
        <v>0</v>
      </c>
      <c r="G27" s="22" t="s">
        <v>56</v>
      </c>
    </row>
    <row r="28" s="1" customFormat="1" ht="73" customHeight="1" spans="1:7">
      <c r="A28" s="23">
        <v>23</v>
      </c>
      <c r="B28" s="24" t="s">
        <v>52</v>
      </c>
      <c r="C28" s="25" t="s">
        <v>57</v>
      </c>
      <c r="D28" s="26">
        <v>10</v>
      </c>
      <c r="E28" s="26">
        <v>0</v>
      </c>
      <c r="F28" s="21">
        <f t="shared" si="0"/>
        <v>0</v>
      </c>
      <c r="G28" s="22" t="s">
        <v>58</v>
      </c>
    </row>
    <row r="29" s="1" customFormat="1" ht="73" customHeight="1" spans="1:7">
      <c r="A29" s="23">
        <v>24</v>
      </c>
      <c r="B29" s="24" t="s">
        <v>59</v>
      </c>
      <c r="C29" s="25" t="s">
        <v>60</v>
      </c>
      <c r="D29" s="26">
        <v>20</v>
      </c>
      <c r="E29" s="26">
        <v>0</v>
      </c>
      <c r="F29" s="21">
        <f t="shared" si="0"/>
        <v>0</v>
      </c>
      <c r="G29" s="22" t="s">
        <v>61</v>
      </c>
    </row>
    <row r="30" s="1" customFormat="1" ht="73" customHeight="1" spans="1:7">
      <c r="A30" s="23">
        <v>25</v>
      </c>
      <c r="B30" s="24" t="s">
        <v>62</v>
      </c>
      <c r="C30" s="25" t="s">
        <v>63</v>
      </c>
      <c r="D30" s="26">
        <v>6</v>
      </c>
      <c r="E30" s="26">
        <v>6</v>
      </c>
      <c r="F30" s="21">
        <f t="shared" si="0"/>
        <v>1</v>
      </c>
      <c r="G30" s="32" t="s">
        <v>64</v>
      </c>
    </row>
    <row r="31" s="1" customFormat="1" ht="73" customHeight="1" spans="1:7">
      <c r="A31" s="23">
        <v>26</v>
      </c>
      <c r="B31" s="24" t="s">
        <v>65</v>
      </c>
      <c r="C31" s="25" t="s">
        <v>66</v>
      </c>
      <c r="D31" s="26">
        <v>3</v>
      </c>
      <c r="E31" s="26">
        <v>3</v>
      </c>
      <c r="F31" s="21">
        <f t="shared" si="0"/>
        <v>1</v>
      </c>
      <c r="G31" s="22" t="s">
        <v>67</v>
      </c>
    </row>
    <row r="32" s="1" customFormat="1" ht="73" customHeight="1" spans="1:7">
      <c r="A32" s="23">
        <v>27</v>
      </c>
      <c r="B32" s="24" t="s">
        <v>68</v>
      </c>
      <c r="C32" s="25" t="s">
        <v>69</v>
      </c>
      <c r="D32" s="26">
        <v>8</v>
      </c>
      <c r="E32" s="26">
        <v>0</v>
      </c>
      <c r="F32" s="21">
        <f t="shared" si="0"/>
        <v>0</v>
      </c>
      <c r="G32" s="32" t="s">
        <v>70</v>
      </c>
    </row>
    <row r="33" s="1" customFormat="1" ht="73" customHeight="1" spans="1:7">
      <c r="A33" s="23">
        <v>28</v>
      </c>
      <c r="B33" s="25" t="s">
        <v>71</v>
      </c>
      <c r="C33" s="25" t="s">
        <v>72</v>
      </c>
      <c r="D33" s="36">
        <v>8</v>
      </c>
      <c r="E33" s="36">
        <v>0</v>
      </c>
      <c r="F33" s="21">
        <f t="shared" si="0"/>
        <v>0</v>
      </c>
      <c r="G33" s="32" t="s">
        <v>70</v>
      </c>
    </row>
    <row r="34" s="1" customFormat="1" ht="73" customHeight="1" spans="1:7">
      <c r="A34" s="23">
        <v>29</v>
      </c>
      <c r="B34" s="25" t="s">
        <v>71</v>
      </c>
      <c r="C34" s="25" t="s">
        <v>73</v>
      </c>
      <c r="D34" s="36">
        <v>8</v>
      </c>
      <c r="E34" s="36">
        <v>0.65</v>
      </c>
      <c r="F34" s="21">
        <f t="shared" si="0"/>
        <v>0.08125</v>
      </c>
      <c r="G34" s="22" t="s">
        <v>74</v>
      </c>
    </row>
    <row r="35" s="1" customFormat="1" ht="73" customHeight="1" spans="1:7">
      <c r="A35" s="23">
        <v>30</v>
      </c>
      <c r="B35" s="25" t="s">
        <v>75</v>
      </c>
      <c r="C35" s="25" t="s">
        <v>76</v>
      </c>
      <c r="D35" s="36">
        <v>8</v>
      </c>
      <c r="E35" s="36">
        <v>3.4</v>
      </c>
      <c r="F35" s="21">
        <f t="shared" si="0"/>
        <v>0.425</v>
      </c>
      <c r="G35" s="22" t="s">
        <v>77</v>
      </c>
    </row>
    <row r="36" s="1" customFormat="1" ht="73" customHeight="1" spans="1:7">
      <c r="A36" s="34">
        <v>31</v>
      </c>
      <c r="B36" s="28" t="s">
        <v>78</v>
      </c>
      <c r="C36" s="11" t="s">
        <v>79</v>
      </c>
      <c r="D36" s="37">
        <v>6</v>
      </c>
      <c r="E36" s="30">
        <v>2</v>
      </c>
      <c r="F36" s="21">
        <f t="shared" si="0"/>
        <v>0.333333333333333</v>
      </c>
      <c r="G36" s="38" t="s">
        <v>80</v>
      </c>
    </row>
    <row r="37" s="1" customFormat="1" ht="25" customHeight="1" spans="1:7">
      <c r="A37" s="39" t="s">
        <v>81</v>
      </c>
      <c r="B37" s="39"/>
      <c r="C37" s="39"/>
      <c r="D37" s="40">
        <f>SUM(D6:D36)</f>
        <v>1104.2</v>
      </c>
      <c r="E37" s="40">
        <f>SUM(E6:E36)</f>
        <v>533.442915</v>
      </c>
      <c r="F37" s="41">
        <f t="shared" si="0"/>
        <v>0.483103527440681</v>
      </c>
      <c r="G37" s="39"/>
    </row>
    <row r="38" ht="39" customHeight="1" spans="1:7">
      <c r="A38" s="23" t="s">
        <v>82</v>
      </c>
      <c r="B38" s="23"/>
      <c r="C38" s="42"/>
      <c r="D38" s="23"/>
      <c r="E38" s="23"/>
      <c r="F38" s="17"/>
      <c r="G38" s="32"/>
    </row>
    <row r="39" ht="39" customHeight="1"/>
    <row r="40" ht="39" customHeight="1"/>
    <row r="41" ht="39" customHeight="1"/>
    <row r="42" ht="39" customHeight="1"/>
    <row r="43" ht="39" customHeight="1"/>
  </sheetData>
  <mergeCells count="9">
    <mergeCell ref="A2:G2"/>
    <mergeCell ref="A3:G3"/>
    <mergeCell ref="E4:F4"/>
    <mergeCell ref="A38:E38"/>
    <mergeCell ref="A4:A5"/>
    <mergeCell ref="B4:B5"/>
    <mergeCell ref="C4:C5"/>
    <mergeCell ref="D4:D5"/>
    <mergeCell ref="G4:G5"/>
  </mergeCells>
  <pageMargins left="0.554861111111111" right="0.554861111111111" top="0.511805555555556" bottom="0.590277777777778" header="0.5" footer="0.5"/>
  <pageSetup paperSize="7" scale="53"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文档存本地丢失不负责</cp:lastModifiedBy>
  <dcterms:created xsi:type="dcterms:W3CDTF">2022-08-16T01:51:00Z</dcterms:created>
  <dcterms:modified xsi:type="dcterms:W3CDTF">2023-06-30T07:21:18Z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B8439AAC93124E3382F6BEAC30E02C2F_13</vt:lpwstr>
  </property>
  <property fmtid="{D5CDD505-2E9C-101B-9397-08002B2CF9AE}" pid="3" name="KSOProductBuildVer">
    <vt:lpwstr>2052-11.1.0.14309</vt:lpwstr>
  </property>
</Properties>
</file>