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Sheet1!$C$4:$N$398</definedName>
  </definedNames>
  <calcPr calcId="144525"/>
</workbook>
</file>

<file path=xl/sharedStrings.xml><?xml version="1.0" encoding="utf-8"?>
<sst xmlns="http://schemas.openxmlformats.org/spreadsheetml/2006/main" count="983" uniqueCount="479">
  <si>
    <t>附件1：</t>
  </si>
  <si>
    <t>汕头市澄海区扶贫资金登记表</t>
  </si>
  <si>
    <t xml:space="preserve">                                                                                                     登记时间：2022年6月6日 </t>
  </si>
  <si>
    <t>序号</t>
  </si>
  <si>
    <t>年度</t>
  </si>
  <si>
    <t>拨款文件文号</t>
  </si>
  <si>
    <t>拨款文件名称</t>
  </si>
  <si>
    <t>资金总额（万元）</t>
  </si>
  <si>
    <t>资金投入项目</t>
  </si>
  <si>
    <t>项目是否形成资产</t>
  </si>
  <si>
    <t>项目投入资金（元）</t>
  </si>
  <si>
    <t>列入确权登记范围项目资产投入资金（元）</t>
  </si>
  <si>
    <t>项目资产不列入确权登记原因</t>
  </si>
  <si>
    <t>合计</t>
  </si>
  <si>
    <t>中央</t>
  </si>
  <si>
    <t>省</t>
  </si>
  <si>
    <t>市</t>
  </si>
  <si>
    <t>区</t>
  </si>
  <si>
    <t>小计</t>
  </si>
  <si>
    <t>汕扶办[2013]18号 
汕市财农[2012]50号 汕澄扶贫办[2013]03号</t>
  </si>
  <si>
    <t>关于下达汕头市2013年度扶贫开发资金计划的通知
关于下达2013年市级扶贫开发专项资金的通知
关于下达2013年市级扶贫开发专项资金计划的通知</t>
  </si>
  <si>
    <t>隆都镇上西村关脚经联社农田基建</t>
  </si>
  <si>
    <t>是</t>
  </si>
  <si>
    <t>隆都镇前沟村农田基建</t>
  </si>
  <si>
    <t>上华镇云乔村机耕路拓宽及配套石篱工程建设</t>
  </si>
  <si>
    <t>上华镇涵吕村铺设村前塗埕水泥面及修建排污沟</t>
  </si>
  <si>
    <t>莲华镇隆北村后港尾危桥改造工程</t>
  </si>
  <si>
    <t>莲华镇下长宁村大池内村道长250米砌石堤及路基建设</t>
  </si>
  <si>
    <t>否</t>
  </si>
  <si>
    <t>素土路面，年限长，没办法形成固定资产</t>
  </si>
  <si>
    <t>汕澄扶贫办[2013]05号</t>
  </si>
  <si>
    <t>关于下达2013年度扶持贫困村发展生产项目资金的通知</t>
  </si>
  <si>
    <t>东里镇龙潭村修筑月公池片山园机耕道及排水沟</t>
  </si>
  <si>
    <t>东里镇石丁村修建村东路排灌沟石篱200米</t>
  </si>
  <si>
    <t>年代久远，农田长年食排水导致沙土流失，地基下沉，造成石篱大部分倾斜，破损严重，无法形成资产</t>
  </si>
  <si>
    <t>莲华镇林畔村土坛片水利沟渠砌石篱400米及修筑机耕道</t>
  </si>
  <si>
    <t>莲华镇下寨村北畔池田坎修建及砌石篱130米</t>
  </si>
  <si>
    <t>莲华镇新楼村坑堤排水沟修砌石篱600米</t>
  </si>
  <si>
    <t>溪南镇仙门村修建草池片区农田灌溉渠400米</t>
  </si>
  <si>
    <t>年代久远，农田长年食排水导致沙土流失，地基下沉，无法形成资产</t>
  </si>
  <si>
    <t>溪南镇梅浦村建设环村道450米</t>
  </si>
  <si>
    <t>溪南镇口厝村外畔坪仔灌水沟砌石篱140米</t>
  </si>
  <si>
    <t>隆都镇上西村田边经联社韩江北溪旁提水站建设及配套</t>
  </si>
  <si>
    <t>隆都镇上西村关脚经联社关仔片至新二片灌沟水泥硬底化建设</t>
  </si>
  <si>
    <t>隆都镇后埔村白沙宫经联社扩建陈厝前环乡道路</t>
  </si>
  <si>
    <t>隆都镇后埔村下社经联社修建大池片耕道及排水沟</t>
  </si>
  <si>
    <t>隆都镇后埔村上社经联社谭墘西边机耕道砌石篱</t>
  </si>
  <si>
    <t>隆都镇后埔村经联社溪外片机耕路砌水泥篱铺石米路面</t>
  </si>
  <si>
    <t>隆都镇上北村潭美经联社村址前排灌沟及鱼池整修砌石篱</t>
  </si>
  <si>
    <t>隆都镇上北村溢洋经联社塭下片池机耕路砌石篱</t>
  </si>
  <si>
    <t>隆都镇店市社区美头经联社村南面排灌沟清淤及修筑石篱</t>
  </si>
  <si>
    <t>上华镇南界村村道至老人组新灰埕水泥路面及排污管260米</t>
  </si>
  <si>
    <t>上华镇蔡厝村高产片区排灌沟砌水泥篱及配套过水涵</t>
  </si>
  <si>
    <t>上华镇太蛟村筑砌堤脚片排灌沟450米及涵筒配套</t>
  </si>
  <si>
    <t>上华镇云乔村设凌冰路尾至新沟北旱园机耕桥一座</t>
  </si>
  <si>
    <t>上华镇沙坝村宫仔前排灌渠筑石篱280米</t>
  </si>
  <si>
    <t>上华镇东林美村建设村南至华东路机耕路及双边石篱100米</t>
  </si>
  <si>
    <t>上华镇蛟头叶村农用电溉站电房维修及配套建设</t>
  </si>
  <si>
    <t>汕澄扶贫办[2013]07号、汕扶办[2013]25、42号 汕市财农[2013]83号</t>
  </si>
  <si>
    <t>关于下达2013年度市级、区级扶贫开发“双到”专项资金计划的通知关于下达汕头市2013年度扶贫开发“双到”专项资金计划的通知</t>
  </si>
  <si>
    <t>莲华镇新楼村加固整修坑碑蓄水池</t>
  </si>
  <si>
    <t>澄海区-村基础设施-溪南镇口厝村文化中心</t>
  </si>
  <si>
    <t>上华镇云乔村宫前片中心大道和下水道建设</t>
  </si>
  <si>
    <t>汕扶办[2013]50号 汕市财农[2013]227号 汕澄扶贫办[2013]09号</t>
  </si>
  <si>
    <t>关于下达2013年扶贫开发“双到”省级补助资金计划的通知
关于下达2013年扶贫开发“规划到户 责任到人”省级补助资金的通知
关于下达2013年扶贫开发“双到”省级补助资金计划的通知</t>
  </si>
  <si>
    <t>澄海区-村基础设施-溪南镇口厝村新工路建设工程</t>
  </si>
  <si>
    <t>澄海区-村基础设施-溪南镇口厝村村址前步行砖建设工程</t>
  </si>
  <si>
    <t xml:space="preserve">2014
</t>
  </si>
  <si>
    <t>汕澄扶贫办[2014]04号
汕扶办[2014]9号
汕市财农[2014]109号
汕扶办[2014]11号
汕市财农[2014]81号</t>
  </si>
  <si>
    <t>关于下达中央及市级扶贫开发专项资金计划的通知
关于下达汕头市2014年度扶贫开发资金计划的通知
关于下达2014年市级扶贫开发专项资金的通知
关于下达2013年中央财政扶贫资金的通知
关于下达2013年中央财政扶贫资金的通知</t>
  </si>
  <si>
    <t>盐鸿镇上社村学校规范化建设补助</t>
  </si>
  <si>
    <t>年久报废</t>
  </si>
  <si>
    <t>莲华镇溪西村改建原老年人活动中心</t>
  </si>
  <si>
    <t>隆都镇后埔村修建胶东片机耕道</t>
  </si>
  <si>
    <t>隆都镇后埔村宁厝埔花园东路机耕道工程</t>
  </si>
  <si>
    <t>东里镇下南溪经联社村道及排污水道建设及配套</t>
  </si>
  <si>
    <t>莲下镇北村村澄海区莲下镇北村村小学校舍门窗改造</t>
  </si>
  <si>
    <t xml:space="preserve">汕澄扶贫办[2014]07号
</t>
  </si>
  <si>
    <t xml:space="preserve">关于下达2014年度扶持贫困村发展生产项目资金的通知
</t>
  </si>
  <si>
    <t>东里镇龙潭村山坡顶总蓄水池改造加固</t>
  </si>
  <si>
    <t>东里镇石头坑村铺设村道步行砖100米及修建排污水道650米</t>
  </si>
  <si>
    <t>年代久远，来往行人多，车辆压过，路面破碎严重，无法形成资产</t>
  </si>
  <si>
    <t>东里镇石丁村建设村西路素土路面200米及开挖排水沟</t>
  </si>
  <si>
    <t>素土路面，经常破损，排水沟渠经常淤塞，要常态化清淤，无法形成资产</t>
  </si>
  <si>
    <t>莲华镇新楼村扩建机耕道素土路面长200米</t>
  </si>
  <si>
    <t>莲华镇林畔村南美葛片水利沟400米石篱、修建涵洞及铺设机耕道</t>
  </si>
  <si>
    <t>莲华镇下寨村整修塗方片区机耕道路及排灌水沟400米砌水泥灰角篱</t>
  </si>
  <si>
    <t>溪南镇仙门村回填荒废鱼池平整为农业用地</t>
  </si>
  <si>
    <t>回填荒废鱼池平整为农业用地，无法形成资产</t>
  </si>
  <si>
    <t>溪南镇梅浦村建设山麓环村路素土路面250米及开挖排水沟</t>
  </si>
  <si>
    <t>溪南镇口厝村新工路建设水泥路面220米</t>
  </si>
  <si>
    <t>该工程分为三期，先利用4万元进行素土路面建设，后再利用资金进行铺设水泥路面，没办法形成固定资产。</t>
  </si>
  <si>
    <t>隆都镇上西村夏厝经联社深水田片砌石篱</t>
  </si>
  <si>
    <t>隆都镇上西村关脚经联社水利沟渠铺设水泥硬底化灌沟</t>
  </si>
  <si>
    <t>隆都镇后埔村堤兜经联社面前片区农田机耕道修筑石篱</t>
  </si>
  <si>
    <t>隆都镇后埔村下社经联社陇上片荔枝园修建生产桥一座及机耕路整修</t>
  </si>
  <si>
    <t>隆都镇后埔村上社经联社修建王厝路西片机耕道排水沟</t>
  </si>
  <si>
    <t>隆都镇后埔村龙溪经联社涵井脚修建耕路及两边水泥篱</t>
  </si>
  <si>
    <t>隆都镇上北村溢洋经联社修筑住宅区前排水沟石篱有设立小型提水站</t>
  </si>
  <si>
    <t>隆都镇上北村新乡经联社阳坑堤设立排灌站及配套设备电机</t>
  </si>
  <si>
    <t>上华镇南界村铺设生活污水管道380米</t>
  </si>
  <si>
    <t>上华镇菊池村电灌站架设线路长200米及砌石篱</t>
  </si>
  <si>
    <t>上华镇蔡厝村改造原水稻“高产区“80亩农田排灌沟</t>
  </si>
  <si>
    <t>上华镇太蛟村砌筑排灌渠500米</t>
  </si>
  <si>
    <t>上华镇云乔村扩建机耕路长220米及清淤排灌渠</t>
  </si>
  <si>
    <t>汕澄扶贫办[2014]07号</t>
  </si>
  <si>
    <t>关于下达2014年度扶持贫困村发展生产项目资金的通知</t>
  </si>
  <si>
    <t>上华镇沙坝村原宫仔前水利石篱延伸建设长200米</t>
  </si>
  <si>
    <t>上华镇东林美村八坽片建设水利排灌渠100米及双边砌石篱</t>
  </si>
  <si>
    <t>上华镇蛟头叶村汕尾片秧场田渠系砌筑200米</t>
  </si>
  <si>
    <t>汕澄扶贫办[2014]08号
汕扶办[2014]8号
汕市财农[2014]78号</t>
  </si>
  <si>
    <t>关于下达2014年扶贫开发“双到”省级补助资金计划的通知
关于下达2014年扶贫开发“双到”省级补助资金的通知
关于下达2014年扶贫开发“规划到户 责任到人”省级补助资金的通知</t>
  </si>
  <si>
    <t>澄海区-村基础设施-溪南镇口厝村污水处理池主体工程</t>
  </si>
  <si>
    <t>汕澄扶贫办[2014]09号
汕扶办[2014]5号
汕市财农[2014]61号</t>
  </si>
  <si>
    <t>关于下达2014年度市级、区级扶贫开发“双到”专项资金计划的通知
关于下达汕头市2014年度扶贫开发“双到”专项资金计划的通知
关于下达2014年汕头市扶贫开发“双到”专项资金的通知</t>
  </si>
  <si>
    <t>莲华镇新楼村盛安楼古寨综合整治</t>
  </si>
  <si>
    <t>澄海区-村基础设施-溪南镇口厝村平安村居工程</t>
  </si>
  <si>
    <t>上华镇云乔村黄祠前下水道及水泥路面建设</t>
  </si>
  <si>
    <t>汕扶办[2014]23号
汕市财农[2014]224号
汕澄扶贫办[2015]02号</t>
  </si>
  <si>
    <t>关于下达2014年中央财政专项扶贫资金及项目管理费的通知
关于下达2014年中央财政专项扶贫资金计划的通知</t>
  </si>
  <si>
    <t>隆都镇上西村田边经联社修筑机耕道</t>
  </si>
  <si>
    <t>2014年12月25日领导批示</t>
  </si>
  <si>
    <t>关于落实资金帮扶区级重点帮扶贫困户发展脱贫项目的请示</t>
  </si>
  <si>
    <t>澄海区扶贫办</t>
  </si>
  <si>
    <t>扶贫“双到”工作经费，不形成资产</t>
  </si>
  <si>
    <t>区级重点帮扶贫困户120户</t>
  </si>
  <si>
    <t>帮扶贫困户，不形成资产</t>
  </si>
  <si>
    <t>澄海区莲华镇新楼村工作经费</t>
  </si>
  <si>
    <t>扶贫工作经费，不形成资产</t>
  </si>
  <si>
    <t>汕市财农[2015]55号
汕扶办[2015]18号</t>
  </si>
  <si>
    <t>关于下达2015年中央财政扶贫资金的通知
关于下达2015年中央财政扶贫资金有关事项的通知</t>
  </si>
  <si>
    <t>澄海区-村基础设施-溪南镇口厝村广播设备</t>
  </si>
  <si>
    <t>汕市财农[2015]180号</t>
  </si>
  <si>
    <t>关于下达2015年中央财政扶贫资金（发展资金）的通知</t>
  </si>
  <si>
    <t>澄海区-村基础设施-溪南镇口厝村新池塘改造</t>
  </si>
  <si>
    <t>汕澄扶贫办[2015]07号
汕市财农[2015]12号
汕扶办[2015]14号</t>
  </si>
  <si>
    <t>关于下达2015年度市级、区级扶贫开发“双到”专项资金计划的通知
关于下达2015年汕头市扶贫开发“双到”专项资金的通知
关于下达汕头市2015年度扶贫“双到”专项资金计划的通知</t>
  </si>
  <si>
    <t>莲华镇新楼村新厝区村道建设</t>
  </si>
  <si>
    <t>上华镇云乔村村体育文化活动场建设</t>
  </si>
  <si>
    <t>澄海区-村基础设施-溪南镇口厝村国有后路</t>
  </si>
  <si>
    <t>汕澄扶贫办[2015]06号</t>
  </si>
  <si>
    <t>关于下达2015年度扶持贫困村发展生产项目资金的通知</t>
  </si>
  <si>
    <t>东里镇龙潭村下园片山园修筑长130米宽4米机耕路及排水渠</t>
  </si>
  <si>
    <t>东里镇石头坑村楼下巷铺设水泥路面120米及整修排污道</t>
  </si>
  <si>
    <t>东里镇石丁村宝盒围村东路砌石篱400米及开挖排水沟、修筑涵闸</t>
  </si>
  <si>
    <t>莲华镇新楼村建设村道东排水沟挡土墙360米</t>
  </si>
  <si>
    <t>莲华镇林畔村食水溪路水利沟300米、砌石篱及修建涵洞3座</t>
  </si>
  <si>
    <t>莲华镇下寨村整修义湖坽机耕路353米、砌水泥灰角篱及更换涵闸</t>
  </si>
  <si>
    <t>溪南镇仙门村草池片区农田灌溉水渠两边砌石篱300米</t>
  </si>
  <si>
    <t>溪南镇梅浦村环村路、后书斋路铺设水泥路面260米</t>
  </si>
  <si>
    <t>隆都镇上西村夏厝经联社深水田片机耕道加固</t>
  </si>
  <si>
    <t>隆都镇上西村田边经联社建设十亩片机耕道及灌沟两边砌水泥灰角</t>
  </si>
  <si>
    <t>隆都镇上西村关脚经联社建设反虹涵前水泥硬底化灌沟及涵闸</t>
  </si>
  <si>
    <t>隆都镇后埔村白沙宫经联社修建陈厝前片高标准排沟</t>
  </si>
  <si>
    <t>隆都镇后埔村堤兜经联社建设机耕道素土面及砌石篱</t>
  </si>
  <si>
    <t>隆都镇后埔村下社经联社营盘后片修铺机耕路素土面及水泥路肩</t>
  </si>
  <si>
    <t>隆都镇后埔村上社经联社修建面前排水沟及两边水泥篱</t>
  </si>
  <si>
    <t>隆都镇后埔村龙溪经联社溪外洲园片铺设机耕路及两边水泥篱</t>
  </si>
  <si>
    <t>隆都镇上北村潭美经联社整治村内东面大池及砌石篱围护栏</t>
  </si>
  <si>
    <t>隆都镇上北村溢洋经联社主村道排水沟砌石篱</t>
  </si>
  <si>
    <t>隆都镇上北村新乡经联社村内前水厂脚排灌沟建设排灌站</t>
  </si>
  <si>
    <t>隆都镇店市社区美头经联社排灌渠清淤及砌石篱</t>
  </si>
  <si>
    <t>上华镇南界村铺设祠前池生活污水管道160米</t>
  </si>
  <si>
    <t>上华镇菊池村填修机耕路、砌石篱及毛斗渠</t>
  </si>
  <si>
    <t>上华镇蔡厝村改造“高产区“80亩农田排灌沟长1800米第三期工程</t>
  </si>
  <si>
    <t>上华镇太蛟村堤脚片筑砌排灌渠450米</t>
  </si>
  <si>
    <t>上华镇云乔村字坵片凌北路傍开挖46米水利沟并配建石篱</t>
  </si>
  <si>
    <t>上华镇沙坝村祠前路水泥化改造</t>
  </si>
  <si>
    <t>上华镇东林美村修建少塘片至华东路机耕路</t>
  </si>
  <si>
    <t>上华镇蛟头叶村建设汕尾片秧场田渠系193米</t>
  </si>
  <si>
    <t>澄扶办[2016]01号</t>
  </si>
  <si>
    <t>关于下达2015年澄海区扶贫开发“双到”帮扶贫困户发展专项资金的通知</t>
  </si>
  <si>
    <t>东里镇9户贫困户脱贫发展</t>
  </si>
  <si>
    <t>资金发放到户帮扶发展，不形成资产</t>
  </si>
  <si>
    <t>盐鸿镇7户贫困户脱贫发展</t>
  </si>
  <si>
    <t>莲华镇15户贫困户脱贫发展</t>
  </si>
  <si>
    <t>溪南镇口厝村14户贫困户脱贫发展</t>
  </si>
  <si>
    <t>隆都镇16户贫困户脱贫发展</t>
  </si>
  <si>
    <t>莲上镇6户贫困户脱贫发展</t>
  </si>
  <si>
    <t>莲下镇20户脱贫户脱贫发展</t>
  </si>
  <si>
    <t>上华镇14户贫困户脱贫发展</t>
  </si>
  <si>
    <t>凤翔街道10户贫困户脱贫发展</t>
  </si>
  <si>
    <t>澄华街道4户贫困户脱贫发展</t>
  </si>
  <si>
    <t>广益街道5户贫困户脱贫发展</t>
  </si>
  <si>
    <t>汕市财农[2015]114号
汕市农[2015]81号
汕澄扶贫办[2015]09号</t>
  </si>
  <si>
    <t>关于下达2015年困难落后村发展扶持资金的通知
关于下达2015年市级部门预算农业农村畜牧业生产部分专项资金计划的通知
关于下达2015年度实际困难落后村发展扶持资金计划的通知</t>
  </si>
  <si>
    <t>东里镇石头坑村村下西围排水沟1500米长清淤清障</t>
  </si>
  <si>
    <t>目前排水沟已经疏通，排水流畅，但是排水沟积淤积障是长期积累的问题，要常态化清淤，故该项目无法形成资产</t>
  </si>
  <si>
    <t>莲华镇溪西村村道下围园浇筑800米长、5米宽的水泥路面</t>
  </si>
  <si>
    <t>澄扶办〔2017〕4号</t>
  </si>
  <si>
    <t>关于下达2016年中央财政专项扶贫资金项目计划的通知</t>
  </si>
  <si>
    <t>东里镇石头坑村合兴路前段改造工程（步行砖工程）</t>
  </si>
  <si>
    <t>盐鸿镇港头居委港头宫仔前至文化广场混凝土路建设</t>
  </si>
  <si>
    <t>莲华镇梅陇村村道建设</t>
  </si>
  <si>
    <t>溪南镇梅浦村农田片函闸及排灌工程</t>
  </si>
  <si>
    <t>隆都镇后埔村路头片区文体广场</t>
  </si>
  <si>
    <t>澄海区莲下镇南份村池乾路改造（步行道及中央绿化带）工程</t>
  </si>
  <si>
    <t>上华镇太蛟村农田灌水沟改造工程</t>
  </si>
  <si>
    <t>澄扶办〔2016〕17号</t>
  </si>
  <si>
    <t>关于下达2016年省级农业发展和农村工作专项资金（扶贫培训方向）计划的通知</t>
  </si>
  <si>
    <t>溪南镇扶贫培训项目</t>
  </si>
  <si>
    <t>培训，不形成资产</t>
  </si>
  <si>
    <t>隆都镇扶贫培训项目</t>
  </si>
  <si>
    <t>溪南镇仙门村水利设施建设</t>
  </si>
  <si>
    <t>隆都镇下北村文化广场建设</t>
  </si>
  <si>
    <t>澄扶办〔2016〕29号</t>
  </si>
  <si>
    <t>关于下达2016年市、区财政支持新时期精准扶贫精准脱贫资金计划的通知</t>
  </si>
  <si>
    <t>溪南镇仙门村农田水利设施建设项目   （一期）</t>
  </si>
  <si>
    <t>隆都镇下北村光伏建设项目</t>
  </si>
  <si>
    <t>澄扶办〔2017〕41号</t>
  </si>
  <si>
    <t>关于下达2016年度区级相对贫困村扶贫专项补助资金计划的通知</t>
  </si>
  <si>
    <t>东里镇龙潭村前东片污水沟，飞天蜈蚣顶，水池护栏修建工程</t>
  </si>
  <si>
    <t>东里镇石头坑楼下池回填工程</t>
  </si>
  <si>
    <t>东里镇石丁村前文体广场第二期工程</t>
  </si>
  <si>
    <t>盐鸿镇港头胶腚脚石篱建设</t>
  </si>
  <si>
    <t>盐鸿镇上厝村港底片排水沟中段石篱建设</t>
  </si>
  <si>
    <t>莲华镇梅陇村梅陇村环村路首期砼路面项目</t>
  </si>
  <si>
    <t>莲华镇后浦村后浦村塭头南路机耕道首期砼路面项目</t>
  </si>
  <si>
    <t>莲华镇雅道村雅道村水利道路整治工程</t>
  </si>
  <si>
    <t>溪南镇梅浦村50米混凝土路面及60米钢筋混凝土档土山坡墙建设工程</t>
  </si>
  <si>
    <t>隆都镇上北村村道路路面改建工程</t>
  </si>
  <si>
    <t>隆都镇上西村关脚经联社休闲广场项目</t>
  </si>
  <si>
    <t>隆都镇后埔村后埔经联社祠堂池砌石篱、安装安全护栏</t>
  </si>
  <si>
    <t>澄海区莲下镇南份村自来水管网升级改造</t>
  </si>
  <si>
    <t>上华镇菊池村菊池路段过水涵工程项目</t>
  </si>
  <si>
    <t>上华镇太蛟村太平村路砼面建设工程</t>
  </si>
  <si>
    <t>上华镇沙坝村沙坝抽水机桥工程项目</t>
  </si>
  <si>
    <t>澄扶办〔2017〕48号</t>
  </si>
  <si>
    <t>关于下达2017年中央财政专项扶贫资金项目计划的通知</t>
  </si>
  <si>
    <t>东里镇石丁村巷道及下水道建设</t>
  </si>
  <si>
    <t>盐鸿镇上厝村港底片排水沟东段石篱建设</t>
  </si>
  <si>
    <t>莲华镇后浦村整治村前港墘建设</t>
  </si>
  <si>
    <t>溪南镇仙门村港柏路考亭段路面硬化项目</t>
  </si>
  <si>
    <t>隆都镇上西樟山村门前池堤路道建设</t>
  </si>
  <si>
    <t>澄扶办〔2018〕28号</t>
  </si>
  <si>
    <t>关于下达2017年第二批中央财政专项扶贫资金（扶贫发展资金支出方向）项目计划的通知</t>
  </si>
  <si>
    <t>东里镇石头坑下南溪下田片水田水渠砌筑工程</t>
  </si>
  <si>
    <t>隆都镇上西田边村前池堤混凝土路面建设</t>
  </si>
  <si>
    <t>隆都镇上北宅头村址前地埕建设</t>
  </si>
  <si>
    <t>上华镇菊池村休闲广场埕面硬化及绿化 路灯配套工程</t>
  </si>
  <si>
    <t>澄扶办〔2018〕29号</t>
  </si>
  <si>
    <t>关于下达2017年省级农业发展和农村工作专项资金（扶持老区发展）计划的通知</t>
  </si>
  <si>
    <t>隆都镇仙地头村池塘环境整治项目</t>
  </si>
  <si>
    <t>澄华街道冠山社区村道建设项目</t>
  </si>
  <si>
    <t>澄扶办〔2018〕45号</t>
  </si>
  <si>
    <t>关于下达2017年省级农业发展和农村工作专项资金(扶贫培训)计划有关事项的通知</t>
  </si>
  <si>
    <t>盐鸿镇扶贫培训项目</t>
  </si>
  <si>
    <t xml:space="preserve">莲华镇扶贫培训项目 </t>
  </si>
  <si>
    <t>上华镇扶贫培训项目</t>
  </si>
  <si>
    <t>澄扶办〔2017〕9号</t>
  </si>
  <si>
    <t>关于下达2017年市级及区级扶贫专项资金计划的通知</t>
  </si>
  <si>
    <t>溪南镇仙门村农田主灌渠门口段及草池延续段砌石篱工程</t>
  </si>
  <si>
    <t>溪南镇仙门村农家书屋项目</t>
  </si>
  <si>
    <t>澄扶办〔2018〕23号</t>
  </si>
  <si>
    <t>关于下达2017年度区级相对贫困村扶贫专项补助资金计划的通知</t>
  </si>
  <si>
    <t>东里镇龙潭村飞天蜈蚣活动场地铺设步道砖一期工程</t>
  </si>
  <si>
    <t>东里镇石头坑村公共停车场工程</t>
  </si>
  <si>
    <t>东里镇石丁村新厝区中巷水泥路面及下水道建设工程</t>
  </si>
  <si>
    <t>盐鸿镇港头村港底片农田排涵工程</t>
  </si>
  <si>
    <t>盐鸿镇上厝村港底片区南侧石篱东段建设</t>
  </si>
  <si>
    <t>溪南镇梅浦村150米混凝土路面建设工程</t>
  </si>
  <si>
    <t>隆都镇上北村道整治建设配套工程</t>
  </si>
  <si>
    <t>隆都镇上西村樟山经联社灌溉沟整治工程</t>
  </si>
  <si>
    <t>隆都镇后埔村龙溪经联社砼村道工程</t>
  </si>
  <si>
    <t>莲下镇南份村东畔路、宫前路、宫前西路路基工程款</t>
  </si>
  <si>
    <t>上华镇菊池村池仔小道修缮及月眉休闲区建设工程项目</t>
  </si>
  <si>
    <t>上华镇太蛟村珠池后沟整治工程、南厝区排污工程</t>
  </si>
  <si>
    <t>上华镇沙坝村学校前砼路面工程项目</t>
  </si>
  <si>
    <t>澄扶办〔2018〕22号</t>
  </si>
  <si>
    <t>关于下达2018年精准扶贫省定贫困村市级及区级扶贫专项补助资金计划的通知</t>
  </si>
  <si>
    <t>溪南镇仙门村什埝片农田排灌渠建设</t>
  </si>
  <si>
    <t>溪南镇仙门村农田三处电力排涝站建设</t>
  </si>
  <si>
    <t>隆都镇下北村乔梓里中福路建设项目</t>
  </si>
  <si>
    <t>澄扶办〔2018〕35号</t>
  </si>
  <si>
    <t xml:space="preserve"> 关于下达2018年度区级相对贫困村扶贫专项补助资金计划的通知</t>
  </si>
  <si>
    <t>东里镇龙潭村飞天蜈蚣活动场地铺设步道砖三期工程</t>
  </si>
  <si>
    <t>东里镇石头坑村下南溪新厝区连接防洪堤路口铺设工程</t>
  </si>
  <si>
    <t>东里镇石丁村  东路升级改造一期</t>
  </si>
  <si>
    <t>盐鸿镇上厝村上厝村港底片排水沟西段石篱建设</t>
  </si>
  <si>
    <t>莲华镇梅陇村梅陇村美丽乡村建设工程</t>
  </si>
  <si>
    <t>莲华镇后浦村后浦村村内地埕、排水系统改造工程</t>
  </si>
  <si>
    <t>莲华镇雅道村雅道村面前片机耕道硬底化建设工程</t>
  </si>
  <si>
    <t>溪南镇梅浦村环村路后埔片改造工程</t>
  </si>
  <si>
    <t>隆都镇上北宅头向南池塘砌石璃工程</t>
  </si>
  <si>
    <t>隆都镇上西村东乡南面小广场项目</t>
  </si>
  <si>
    <t>隆都镇后埔村东胜路文体广场排水管道及绿化工程</t>
  </si>
  <si>
    <t>莲下镇南份村池乾路、东畔路、西畔路安装太阳能路灯</t>
  </si>
  <si>
    <t>上华镇菊池村月眉桥及月眉路工程项目</t>
  </si>
  <si>
    <t>上华镇太蛟村南厝区公厕前环境整治工程</t>
  </si>
  <si>
    <t>上华镇沙坝村李厝祠后步行道砖铺设及砼路面工程项目</t>
  </si>
  <si>
    <t>澄扶办〔2019〕18号</t>
  </si>
  <si>
    <t xml:space="preserve"> 关于下达2019年精准扶贫省定贫困村市级及区级扶贫专项补助资金计划的通知</t>
  </si>
  <si>
    <t>隆都镇下北村宜居环境提升工程建设项目</t>
  </si>
  <si>
    <t>隆都镇下北村巷道硬底化一期工程项目</t>
  </si>
  <si>
    <t>澄海区-产业项目-溪南镇仙门村精准扶贫创业园项目（一期）工程</t>
  </si>
  <si>
    <t>澄扶办〔2019〕25号</t>
  </si>
  <si>
    <t>关于下达2019年度区级相对贫困村扶贫专项补助资金计划的通知</t>
  </si>
  <si>
    <t>东里镇龙潭村 前溪边铺设步道砖一期建设工程</t>
  </si>
  <si>
    <t>因水利部门需要在溪边建筑防减灾工程，无法保留，已拆除，无法形成资产</t>
  </si>
  <si>
    <t>东里镇石头坑村新乡中心路水泥路面铺设工程</t>
  </si>
  <si>
    <t>东里镇石丁村东路升级改造二期</t>
  </si>
  <si>
    <t>盐鸿镇港头胶腚脚进水涵起递机及尖洋片农田排水涵安装工程</t>
  </si>
  <si>
    <t>盐鸿镇上厝村港底片区南侧西段石篱建设</t>
  </si>
  <si>
    <t>莲华镇后浦村后浦村南畔溪整治工程（一期）</t>
  </si>
  <si>
    <t>莲华镇雅道村面前片排灌沟整治工程</t>
  </si>
  <si>
    <t>溪南镇梅浦村村址前公园步行砖及公厕排污管配套工程</t>
  </si>
  <si>
    <t>隆都镇上北新乡向南沟墘村道改造工程</t>
  </si>
  <si>
    <t>隆都镇上北村后陈广场前村道拓宽改建工程</t>
  </si>
  <si>
    <t>隆都镇上西村樟山新厝区堤头路建设</t>
  </si>
  <si>
    <t>隆都镇后埔村上社新厝池整治提升建设工程</t>
  </si>
  <si>
    <t>莲下镇南份村园下地区路面改造工程</t>
  </si>
  <si>
    <t>上华镇菊池村菊馨路北侧机耕路建设砼路面工程（一期）</t>
  </si>
  <si>
    <t>上华镇太蛟村后沟路至北厝前路水泥路面建设工程</t>
  </si>
  <si>
    <t>上华镇沙坝村东坵内水利工程项目</t>
  </si>
  <si>
    <t>澄扶办〔2019〕11号</t>
  </si>
  <si>
    <t>关于澄海区“广东扶贫济困日”活动募集非定向资金项目计划安排的通知（2016-2018年非定向捐赠资金）</t>
  </si>
  <si>
    <t>溪南镇仙门村唐伯元故居后花园停车场光伏发电项目</t>
  </si>
  <si>
    <t>溪南镇口厝村新老厝区巷道改建</t>
  </si>
  <si>
    <t>隆都镇下北村前陇新厝片区巷道后续工程</t>
  </si>
  <si>
    <t>隆都镇下北村后堀池硬底化，后堀池向南池护栏、绿化</t>
  </si>
  <si>
    <t>隆都镇下北村口厝池、宫前池环境整治及绿化</t>
  </si>
  <si>
    <t>隆都镇下北村贡林村面前池整治</t>
  </si>
  <si>
    <t>隆都镇下北村下欧村道西侧改造</t>
  </si>
  <si>
    <t>隆都镇下北村何厝供水管网改造</t>
  </si>
  <si>
    <t>隆都镇下北村横堤至下蔡园段浇筑水泥路面</t>
  </si>
  <si>
    <t>澄扶办〔2020〕13号</t>
  </si>
  <si>
    <t xml:space="preserve"> 关于下达2020年精准扶贫省定贫困村市级及区级扶贫专项补助资金计划的通知</t>
  </si>
  <si>
    <t>隆都镇下北村贡余自然村池塘护堤整治工程项目</t>
  </si>
  <si>
    <t>隆都镇下北村云路自然村宜居环境提升工程项目</t>
  </si>
  <si>
    <t>隆都镇下北村下北大道路侧步道二期工程项目</t>
  </si>
  <si>
    <t>溪南镇仙门村扶贫创业园（二期）</t>
  </si>
  <si>
    <t>澄扶办〔2020〕14号</t>
  </si>
  <si>
    <t>关于下达2020年区级相对贫困村扶贫专项补助资金计划的通知</t>
  </si>
  <si>
    <t xml:space="preserve">东里镇龙潭村 </t>
  </si>
  <si>
    <t>项目还没有规划</t>
  </si>
  <si>
    <t>东里镇石头坑村下南溪村前路至防洪堤及村南铺设水泥路面工程</t>
  </si>
  <si>
    <t>东里镇石丁村文体广场提升工程</t>
  </si>
  <si>
    <t>盐鸿镇港头村港头尖洋堤排洪沟浆砌石篱工程</t>
  </si>
  <si>
    <t>盐鸿镇上厝村洛阳东路石护栏建设工程项目</t>
  </si>
  <si>
    <t>莲华镇梅陇村梅陇村新池墈环乡路道路硬底化工程</t>
  </si>
  <si>
    <t>溪南镇梅浦村梅园巷一横及周边道路硬底化及配套设施建设工程</t>
  </si>
  <si>
    <t>隆都镇上北村新乡宫前排沟整改工程</t>
  </si>
  <si>
    <t>隆都镇上西村投资自来水管网</t>
  </si>
  <si>
    <t>隆都镇后埔村下社村道路混凝土工程</t>
  </si>
  <si>
    <t>莲下镇南份村入口景观</t>
  </si>
  <si>
    <t>上华镇菊池村西侧石篱建设项目</t>
  </si>
  <si>
    <t>上华镇太蛟村后沟园片排灌水渠建设工程</t>
  </si>
  <si>
    <t>上华镇沙坝村大湖水利工程项目</t>
  </si>
  <si>
    <t>澄扶办〔2020〕30号</t>
  </si>
  <si>
    <t xml:space="preserve"> 关于下达2020年中央财政专项扶贫资金（第一批）项目计划的通知</t>
  </si>
  <si>
    <t>莲华镇广东远东国兰股份有限公司产业扶贫直播项目</t>
  </si>
  <si>
    <t>自然消耗</t>
  </si>
  <si>
    <t>凤翔街道汕头市兄弟贸易有限公司消费扶贫产品（橄榄菜）加工生产项目</t>
  </si>
  <si>
    <t>澄扶办〔2020〕36号</t>
  </si>
  <si>
    <t xml:space="preserve"> 关于下达2020年中央财政专项扶贫资金（第二批）项目计划的通知.docx</t>
  </si>
  <si>
    <t>汕头市澄海区金佳顺生态种养专业合作社消费扶贫产销一体化</t>
  </si>
  <si>
    <t>广东心瓷科技股份有限公司“澄海消费扶贫创业创新基地”实体销售店项目</t>
  </si>
  <si>
    <t>汕头市澄海区供销合作社联合社澄海区消费扶贫产品展销中心建设项目</t>
  </si>
  <si>
    <t>2017-2020</t>
  </si>
  <si>
    <t>帮扶单位资金</t>
  </si>
  <si>
    <t>区供电局帮扶  单位资金</t>
  </si>
  <si>
    <t>关于汕头供电局申请使用扶贫捐赠资金的批复</t>
  </si>
  <si>
    <t>莲华镇后浦村后浦村面前池、尾古池、东头池周边环境改造项目</t>
  </si>
  <si>
    <t>关于公示2018年第二批扶贫捐赠事项的请示</t>
  </si>
  <si>
    <t>莲华镇后浦村后浦村尾古池、东头池周边环境改造项目</t>
  </si>
  <si>
    <t>区税务局帮扶单位资金</t>
  </si>
  <si>
    <t>隆都镇后埔村东胜路文体广场建设</t>
  </si>
  <si>
    <t>隆都镇后埔村东胜路文体广场篮球板、宣传牌、牌匾建设项目</t>
  </si>
  <si>
    <t>修建隆都镇后埔湖墘片区文体广场</t>
  </si>
  <si>
    <t>隆都镇后埔村池塘护栏、村道护栏工程项目</t>
  </si>
  <si>
    <t>2019-2021</t>
  </si>
  <si>
    <t>市、澄海慈善总会</t>
  </si>
  <si>
    <t>广东扶贫济困日活动捐赠资金</t>
  </si>
  <si>
    <t>市慈善总会</t>
  </si>
  <si>
    <t>澄海区隆都镇光明村新乡经联社美丽乡村建设</t>
  </si>
  <si>
    <t>澄海慈善总会</t>
  </si>
  <si>
    <t>广东雄业织造有限公司                         广东扶贫济困日活动捐赠资金</t>
  </si>
  <si>
    <t>隆都镇人民政府创文景观提升工程</t>
  </si>
  <si>
    <t>广东文辉食品有限公司                           广东扶贫济困日活动捐赠资金</t>
  </si>
  <si>
    <t>汕头市澄海区港口建筑工程有限公司隆都分公司广东扶贫济困日活动捐赠资金</t>
  </si>
  <si>
    <t>汕头市天汇健生物技术有限公司                    广东扶贫济困日活动捐赠资金</t>
  </si>
  <si>
    <t>汕头市华乐福食品有限公司                       广东扶贫济困日活动捐赠资金</t>
  </si>
  <si>
    <t>汕头市澄海区佛教协会                           广东扶贫济困日活动捐赠资金</t>
  </si>
  <si>
    <t>汕头市澄海区路路通混凝土有限公司               广东扶贫济困日活动捐赠资金</t>
  </si>
  <si>
    <t>上华镇东林美村上园休闲广场</t>
  </si>
  <si>
    <t>汕头市澄海区建筑总公司                                    广东扶贫济困日活动捐赠资金</t>
  </si>
  <si>
    <t>隆都镇上北新乡经联社向南沟渠畅宽工程</t>
  </si>
  <si>
    <t>全区干部职工、村（居）、社会热心人士</t>
  </si>
  <si>
    <t>隆都镇上北新乡向西前灌水站上堤路工程</t>
  </si>
  <si>
    <t>汕头市澄海区兴隆机电设备有限公司广东扶贫济困日活动捐赠资金</t>
  </si>
  <si>
    <t>澄海区隆都镇人民政府中兴路建设工程</t>
  </si>
  <si>
    <t>汕头市澄海区乐华纸业有限公司广东扶贫济困日活动捐赠资金</t>
  </si>
  <si>
    <t>澄海区溪南镇人民政府中兴路建设工程溪南工业区福祥路水泥路面铺设</t>
  </si>
  <si>
    <t>汕头市澄海区路路通混凝土有限公司广东扶贫济困日活动捐赠资金</t>
  </si>
  <si>
    <t>溪南镇内厝村南横坽三巷路面及排水管道铺设</t>
  </si>
  <si>
    <t>汕头高新区高新加油站经营有限公司广东扶贫济困日活动捐赠资金</t>
  </si>
  <si>
    <t>隆都镇南溪村购买垃圾车及创文用品</t>
  </si>
  <si>
    <t>隆都镇人民政府兴隆街黑底化提升工程</t>
  </si>
  <si>
    <t>广东雄业织造有限公司广东扶贫济困日活动捐赠资金</t>
  </si>
  <si>
    <t>汕头市华乐福食品有限公司广东扶贫济困日活动捐赠资金</t>
  </si>
  <si>
    <t>2016-2019</t>
  </si>
  <si>
    <t>澄扶办〔2017〕3号               澄扶办〔2017〕10号 澄扶办〔2018〕36号 澄扶办〔2019〕16号</t>
  </si>
  <si>
    <t>2016-2018</t>
  </si>
  <si>
    <t>澄扶办〔2017〕3号   澄扶办〔2017〕10号 澄扶办〔2018〕36号</t>
  </si>
  <si>
    <t>关于下达2016年省、市、区财政支持新时期精准扶贫精准脱贫资金计划安排的通知            关于下达2017年省、市、区财政支持新时期精准扶贫精准脱贫资金计划安排的通知            关于下达2017年2018年省级精准扶贫精准脱贫资金以及2018年市级和区级扶贫专项资金计划的通知</t>
  </si>
  <si>
    <t>澄海区-产业项目-东里镇投入自来水公司资产收益项目</t>
  </si>
  <si>
    <t>澄海区-产业项目-澄海区东里镇分散贫困户发展产业扶贫项目-新陇村贫困户谢建忠，马静芸分别申请资金6000元，12000元</t>
  </si>
  <si>
    <t>澄海区-产业项目-澄海区东里镇分散贫困户发展产业扶贫项目-观一村贫困户陈松潮发展鱼虾养殖产业申请资金12000元；贫困户林木和发展水果种植项目申请资金9146.8元</t>
  </si>
  <si>
    <t>澄海区-产业项目-澄海区东里镇分散贫困户发展产业扶贫项目-西洋村贫困户陈训锦发展水果种植项目申请资金7531.5元；贫困户谢程光，陈加练，陈万胜发展蔬菜种植产业，种植玉米、番薯、蔬菜等作物，分别申请资金6161.6元，5368.5元，2896.5元</t>
  </si>
  <si>
    <t>澄扶办〔2019〕16号</t>
  </si>
  <si>
    <t xml:space="preserve"> 关于下达2019年新时期精准扶贫精准脱贫市级和区级资金计划的通知</t>
  </si>
  <si>
    <t>澄海区-产业项目-2019年澄海区东里镇投入现代农业产业园区发展项目</t>
  </si>
  <si>
    <t>东里镇扶贫小额信贷贴息</t>
  </si>
  <si>
    <t>贴息，没法形成资产</t>
  </si>
  <si>
    <t>澄扶办〔2017〕3号</t>
  </si>
  <si>
    <t>关于下达2016年省、市、区财政支持新时期精准扶贫精准脱贫资金计划安排的通知</t>
  </si>
  <si>
    <t>澄海区-产业项目-溪南镇投入自来水公司资产收益项目</t>
  </si>
  <si>
    <t>澄扶办〔2017〕10号</t>
  </si>
  <si>
    <t>关于下达2017年省、市、区财政支持新时期精准扶贫精准脱贫资金计划安排的通知</t>
  </si>
  <si>
    <t>澄扶办〔2018〕36号</t>
  </si>
  <si>
    <t xml:space="preserve"> 关于下达2017年2018年省级精准扶贫精准脱贫资金以及2018年市级和区级扶贫专项资金计划的通知</t>
  </si>
  <si>
    <t>海区-产业项目-溪南镇仙门村分布式光伏车棚27KWP光伏发电扶贫项目</t>
  </si>
  <si>
    <t>澄海区-产业扶贫-溪南镇投入现代农业产业园区发展项目</t>
  </si>
  <si>
    <t>溪南镇扶贫小额信贷贴息</t>
  </si>
  <si>
    <t>澄海区-产业项目-盐鸿镇投入自来水公司资产收益项目</t>
  </si>
  <si>
    <t>澄海区-产业项目-盐鸿镇投入现代农业产业园区发展项目</t>
  </si>
  <si>
    <t>澄海区-产业项目-莲华镇投入自来水公司资产收益项目</t>
  </si>
  <si>
    <t>澄海区-产业项目-澄海区莲华镇隆南村张清秋养殖鹅项目</t>
  </si>
  <si>
    <t>澄海区-产业项目-澄海区莲华镇隆南村张镇锐水果种植项目</t>
  </si>
  <si>
    <t>澄海区-产业项目-澄海区莲华镇隆南村张介武水果种植项目</t>
  </si>
  <si>
    <t>澄海区-产业项目-澄海区莲华镇隆南村张才壁水果种植项目</t>
  </si>
  <si>
    <t>澄海区-产业项目-澄海区莲华镇后浦村郑婵兰搭棚和购置鹅项目</t>
  </si>
  <si>
    <t>澄海区-产业项目-澄海区莲华镇后浦村许瑞正搭棚、购置鸭仔</t>
  </si>
  <si>
    <t>澄海区-产业项目-澄海区莲华镇下寨村许培通扩大养蜂规模项目</t>
  </si>
  <si>
    <t>澄海区莲华镇投入现代农业产业园区发展项目</t>
  </si>
  <si>
    <t>莲华镇扶贫小额信贷贴息</t>
  </si>
  <si>
    <t>澄扶办[2018]36号</t>
  </si>
  <si>
    <t>关于下达2017和2018年省级精准扶贫精准脱贫资金以及2018年市级和区级扶贫专项资金计划的通知</t>
  </si>
  <si>
    <t>2018年莲华镇投资远东国兰股份有限公司兰花种植项目</t>
  </si>
  <si>
    <t>隆都镇后埔村宁厝埔村北排灌沟建设</t>
  </si>
  <si>
    <t>隆都镇后埔村白沙宫祠堂前至村道边排沟建设</t>
  </si>
  <si>
    <t>隆都镇后沟宫前路扩建</t>
  </si>
  <si>
    <t>隆都镇樟籍村石亭片整治建设</t>
  </si>
  <si>
    <t>下北村种养专业合作社与广东亿博云互动农业有限公司合作项目农业生产资料</t>
  </si>
  <si>
    <t>农业生产资料为消耗品，不形成资产</t>
  </si>
  <si>
    <t>隆都镇下北村种养专业合作社与广东亿博云互动农业有限公司合作项目固定资产</t>
  </si>
  <si>
    <t>澄海区-产业项目-隆都镇投入自来水公司资产收益项目</t>
  </si>
  <si>
    <t>澄海区-产业项目-澄海区隆都镇投入现代农业产业园区发展项目</t>
  </si>
  <si>
    <t>隆都镇扶贫小额贷款贴息</t>
  </si>
  <si>
    <t>澄海区-产业项目-莲上镇投入自来水公司资产收益项目</t>
  </si>
  <si>
    <t>2017年，里美村蔡广壁申请扶贫开发资金8235元用于发展种养项目，优化种养设备</t>
  </si>
  <si>
    <t>2017年，黄秀娟申请扶贫开发资金13680元用于发展种养项目，优化种养设备</t>
  </si>
  <si>
    <t>2017年，杨亚侬申请扶贫开发资金5775元用于发展种养项目，优化种养设备</t>
  </si>
  <si>
    <t>2017年，涂城村黄亿松申请扶贫开发资金2505元用于发展种养项目，优化种养设备</t>
  </si>
  <si>
    <t>2017年，南徽村朱俊强申请扶贫开发资金7500元用于发展种养项目，优化种养设备</t>
  </si>
  <si>
    <t>2017年，里美村杨炎宏申请扶贫开发资金9000元用于发展其他产业项目</t>
  </si>
  <si>
    <t>2017年，盛洲村李丹微申请扶贫开发资金8539元用于发展其他产业项目</t>
  </si>
  <si>
    <t>莲上镇扶贫小额信贷贴息</t>
  </si>
  <si>
    <t>澄海区-产业项目-澄海区莲下镇投资澄海区给排水总公司供水改造资产收益项目</t>
  </si>
  <si>
    <t>莲下镇扶贫小额贷款贴息补助</t>
  </si>
  <si>
    <t>扶贫小额贷款贴息补助</t>
  </si>
  <si>
    <t>澄海区-产业项目-上华镇投入自来水公司资产收益项目</t>
  </si>
  <si>
    <t>上华镇扶贫小额信贷贴息</t>
  </si>
  <si>
    <t>澄海区-产业项目-凤翔街道投入自来水公司资产收益项目</t>
  </si>
  <si>
    <t>凤翔街道扶贫小额信贷贴息</t>
  </si>
  <si>
    <t>澄海区-产业项目-澄华街道投入自来水公司资产收益项目</t>
  </si>
  <si>
    <t>澄海区澄华街道投入给排水公司项目资产</t>
  </si>
  <si>
    <t>关于下达2017年2018年省级精准扶贫精准脱贫资金以及2018年市级和区级扶贫专项资金计划的通知</t>
  </si>
  <si>
    <t>关于下达2019年新时期精准扶贫精准脱贫市级和区级资金计划的通知</t>
  </si>
  <si>
    <t>澄海区_产业项目_2017年澄海区广益街道北陇社区林梓勇户经营小卖部</t>
  </si>
  <si>
    <t>澄海区_产业项目_2017年澄海区广益街道上坑社区李泽民户种莲藕</t>
  </si>
  <si>
    <t>澄海区_产业项目_2017年澄海区广益街道官湖社区董友东户购买竹竿及建筑配套物品</t>
  </si>
  <si>
    <t>澄海区_产业项目_2017年澄海区广益街道峰下社区王旭辉户利用自家房屋开一间小店经营日杂</t>
  </si>
  <si>
    <t>澄海区_产业项目_2017年澄海区广益街道上坑社区林惠忠户搭竹架</t>
  </si>
  <si>
    <t>澄海区_产业项目_2017年澄海区广益街道埔美社区陈耀元户购买小型运输车</t>
  </si>
  <si>
    <t>澄海区_产业项目_2017年澄海区广益街道龙坑社区李锦两户种植甘蔗</t>
  </si>
  <si>
    <t>澄海区_产业项目_2017年澄海区广益街道贫困户购买生产工具</t>
  </si>
  <si>
    <t>澄海区-产业项目-广益街道投入自来水公司资产收益项目</t>
  </si>
  <si>
    <t>广益街道扶贫小额信贷贴息</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</si>
</sst>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176" formatCode="0.00_);[Red]\(0.00\)"/>
    <numFmt numFmtId="43" formatCode="_ * #,##0.00_ ;_ * \-#,##0.00_ ;_ * &quot;-&quot;??_ ;_ @_ "/>
    <numFmt numFmtId="177" formatCode="0.00_ "/>
  </numFmts>
  <fonts count="37">
    <font>
      <sz val="11"/>
      <color theme="1"/>
      <name val="宋体"/>
      <charset val="134"/>
      <scheme val="minor"/>
    </font>
    <font>
      <sz val="14"/>
      <color theme="1"/>
      <name val="宋体"/>
      <charset val="134"/>
      <scheme val="minor"/>
    </font>
    <font>
      <sz val="11"/>
      <color rgb="FFFF0000"/>
      <name val="宋体"/>
      <charset val="134"/>
      <scheme val="minor"/>
    </font>
    <font>
      <sz val="11"/>
      <color rgb="FF0070C0"/>
      <name val="宋体"/>
      <charset val="134"/>
      <scheme val="minor"/>
    </font>
    <font>
      <b/>
      <sz val="11"/>
      <color theme="1"/>
      <name val="宋体"/>
      <charset val="134"/>
      <scheme val="minor"/>
    </font>
    <font>
      <sz val="12"/>
      <color theme="1"/>
      <name val="宋体"/>
      <charset val="134"/>
      <scheme val="minor"/>
    </font>
    <font>
      <sz val="16"/>
      <name val="宋体"/>
      <charset val="134"/>
    </font>
    <font>
      <b/>
      <sz val="16"/>
      <name val="宋体"/>
      <charset val="134"/>
    </font>
    <font>
      <sz val="12"/>
      <name val="宋体"/>
      <charset val="134"/>
    </font>
    <font>
      <b/>
      <sz val="36"/>
      <name val="宋体"/>
      <charset val="134"/>
    </font>
    <font>
      <b/>
      <sz val="16"/>
      <color theme="1"/>
      <name val="宋体"/>
      <charset val="134"/>
    </font>
    <font>
      <sz val="12"/>
      <color theme="1"/>
      <name val="宋体"/>
      <charset val="134"/>
    </font>
    <font>
      <b/>
      <sz val="12"/>
      <color theme="1"/>
      <name val="宋体"/>
      <charset val="134"/>
    </font>
    <font>
      <sz val="12"/>
      <color theme="1"/>
      <name val="仿宋_GB2312"/>
      <charset val="134"/>
    </font>
    <font>
      <sz val="14"/>
      <color rgb="FFFF0000"/>
      <name val="宋体"/>
      <charset val="134"/>
      <scheme val="minor"/>
    </font>
    <font>
      <b/>
      <sz val="12"/>
      <color theme="1"/>
      <name val="宋体"/>
      <charset val="134"/>
      <scheme val="minor"/>
    </font>
    <font>
      <b/>
      <sz val="11"/>
      <color rgb="FFFF0000"/>
      <name val="宋体"/>
      <charset val="134"/>
      <scheme val="minor"/>
    </font>
    <font>
      <sz val="12"/>
      <color theme="1"/>
      <name val="方正仿宋简体"/>
      <charset val="134"/>
    </font>
    <font>
      <sz val="11"/>
      <color theme="0"/>
      <name val="宋体"/>
      <charset val="0"/>
      <scheme val="minor"/>
    </font>
    <font>
      <sz val="11"/>
      <color theme="1"/>
      <name val="宋体"/>
      <charset val="0"/>
      <scheme val="minor"/>
    </font>
    <font>
      <sz val="11"/>
      <color rgb="FF9C6500"/>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b/>
      <sz val="11"/>
      <color theme="3"/>
      <name val="宋体"/>
      <charset val="134"/>
      <scheme val="minor"/>
    </font>
    <font>
      <sz val="11"/>
      <color rgb="FF3F3F76"/>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b/>
      <sz val="11"/>
      <color rgb="FFFFFFF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3"/>
      <color theme="3"/>
      <name val="宋体"/>
      <charset val="134"/>
      <scheme val="minor"/>
    </font>
    <font>
      <i/>
      <sz val="11"/>
      <color rgb="FF7F7F7F"/>
      <name val="宋体"/>
      <charset val="0"/>
      <scheme val="minor"/>
    </font>
    <font>
      <b/>
      <sz val="11"/>
      <color rgb="FF3F3F3F"/>
      <name val="宋体"/>
      <charset val="0"/>
      <scheme val="minor"/>
    </font>
    <font>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2" tint="-0.0999786370433668"/>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bgColor indexed="64"/>
      </patternFill>
    </fill>
    <fill>
      <patternFill patternType="solid">
        <fgColor theme="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indexed="8"/>
      </left>
      <right style="thin">
        <color indexed="8"/>
      </right>
      <top/>
      <bottom/>
      <diagonal/>
    </border>
    <border>
      <left/>
      <right style="thin">
        <color indexed="8"/>
      </right>
      <top style="thin">
        <color auto="1"/>
      </top>
      <bottom/>
      <diagonal/>
    </border>
    <border>
      <left/>
      <right style="thin">
        <color indexed="8"/>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2">
    <xf numFmtId="0" fontId="0" fillId="0" borderId="0">
      <alignment vertical="center"/>
    </xf>
    <xf numFmtId="0" fontId="19" fillId="18" borderId="0" applyNumberFormat="0" applyBorder="0" applyAlignment="0" applyProtection="0">
      <alignment vertical="center"/>
    </xf>
    <xf numFmtId="0" fontId="19" fillId="21" borderId="0" applyNumberFormat="0" applyBorder="0" applyAlignment="0" applyProtection="0">
      <alignment vertical="center"/>
    </xf>
    <xf numFmtId="0" fontId="18" fillId="23" borderId="0" applyNumberFormat="0" applyBorder="0" applyAlignment="0" applyProtection="0">
      <alignment vertical="center"/>
    </xf>
    <xf numFmtId="0" fontId="19" fillId="24" borderId="0" applyNumberFormat="0" applyBorder="0" applyAlignment="0" applyProtection="0">
      <alignment vertical="center"/>
    </xf>
    <xf numFmtId="0" fontId="19" fillId="14" borderId="0" applyNumberFormat="0" applyBorder="0" applyAlignment="0" applyProtection="0">
      <alignment vertical="center"/>
    </xf>
    <xf numFmtId="0" fontId="18" fillId="22" borderId="0" applyNumberFormat="0" applyBorder="0" applyAlignment="0" applyProtection="0">
      <alignment vertical="center"/>
    </xf>
    <xf numFmtId="0" fontId="19" fillId="16" borderId="0" applyNumberFormat="0" applyBorder="0" applyAlignment="0" applyProtection="0">
      <alignment vertical="center"/>
    </xf>
    <xf numFmtId="0" fontId="24" fillId="0" borderId="27" applyNumberFormat="0" applyFill="0" applyAlignment="0" applyProtection="0">
      <alignment vertical="center"/>
    </xf>
    <xf numFmtId="0" fontId="34" fillId="0" borderId="0" applyNumberFormat="0" applyFill="0" applyBorder="0" applyAlignment="0" applyProtection="0">
      <alignment vertical="center"/>
    </xf>
    <xf numFmtId="0" fontId="23" fillId="0" borderId="2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33" fillId="0" borderId="29" applyNumberFormat="0" applyFill="0" applyAlignment="0" applyProtection="0">
      <alignment vertical="center"/>
    </xf>
    <xf numFmtId="42" fontId="0" fillId="0" borderId="0" applyFont="0" applyFill="0" applyBorder="0" applyAlignment="0" applyProtection="0">
      <alignment vertical="center"/>
    </xf>
    <xf numFmtId="0" fontId="18" fillId="15" borderId="0" applyNumberFormat="0" applyBorder="0" applyAlignment="0" applyProtection="0">
      <alignment vertical="center"/>
    </xf>
    <xf numFmtId="0" fontId="26" fillId="0" borderId="0" applyNumberFormat="0" applyFill="0" applyBorder="0" applyAlignment="0" applyProtection="0">
      <alignment vertical="center"/>
    </xf>
    <xf numFmtId="0" fontId="19" fillId="25" borderId="0" applyNumberFormat="0" applyBorder="0" applyAlignment="0" applyProtection="0">
      <alignment vertical="center"/>
    </xf>
    <xf numFmtId="0" fontId="18" fillId="26" borderId="0" applyNumberFormat="0" applyBorder="0" applyAlignment="0" applyProtection="0">
      <alignment vertical="center"/>
    </xf>
    <xf numFmtId="0" fontId="27" fillId="0" borderId="29" applyNumberFormat="0" applyFill="0" applyAlignment="0" applyProtection="0">
      <alignment vertical="center"/>
    </xf>
    <xf numFmtId="0" fontId="30" fillId="0" borderId="0" applyNumberFormat="0" applyFill="0" applyBorder="0" applyAlignment="0" applyProtection="0">
      <alignment vertical="center"/>
    </xf>
    <xf numFmtId="0" fontId="19" fillId="28" borderId="0" applyNumberFormat="0" applyBorder="0" applyAlignment="0" applyProtection="0">
      <alignment vertical="center"/>
    </xf>
    <xf numFmtId="44" fontId="0" fillId="0" borderId="0" applyFont="0" applyFill="0" applyBorder="0" applyAlignment="0" applyProtection="0">
      <alignment vertical="center"/>
    </xf>
    <xf numFmtId="0" fontId="19" fillId="30" borderId="0" applyNumberFormat="0" applyBorder="0" applyAlignment="0" applyProtection="0">
      <alignment vertical="center"/>
    </xf>
    <xf numFmtId="0" fontId="31" fillId="29" borderId="28" applyNumberFormat="0" applyAlignment="0" applyProtection="0">
      <alignment vertical="center"/>
    </xf>
    <xf numFmtId="0" fontId="32" fillId="0" borderId="0" applyNumberFormat="0" applyFill="0" applyBorder="0" applyAlignment="0" applyProtection="0">
      <alignment vertical="center"/>
    </xf>
    <xf numFmtId="41" fontId="0" fillId="0" borderId="0" applyFont="0" applyFill="0" applyBorder="0" applyAlignment="0" applyProtection="0">
      <alignment vertical="center"/>
    </xf>
    <xf numFmtId="0" fontId="18" fillId="31" borderId="0" applyNumberFormat="0" applyBorder="0" applyAlignment="0" applyProtection="0">
      <alignment vertical="center"/>
    </xf>
    <xf numFmtId="0" fontId="19" fillId="32" borderId="0" applyNumberFormat="0" applyBorder="0" applyAlignment="0" applyProtection="0">
      <alignment vertical="center"/>
    </xf>
    <xf numFmtId="0" fontId="18" fillId="34" borderId="0" applyNumberFormat="0" applyBorder="0" applyAlignment="0" applyProtection="0">
      <alignment vertical="center"/>
    </xf>
    <xf numFmtId="0" fontId="25" fillId="17" borderId="28" applyNumberFormat="0" applyAlignment="0" applyProtection="0">
      <alignment vertical="center"/>
    </xf>
    <xf numFmtId="0" fontId="35" fillId="29" borderId="31" applyNumberFormat="0" applyAlignment="0" applyProtection="0">
      <alignment vertical="center"/>
    </xf>
    <xf numFmtId="0" fontId="29" fillId="27" borderId="30" applyNumberFormat="0" applyAlignment="0" applyProtection="0">
      <alignment vertical="center"/>
    </xf>
    <xf numFmtId="0" fontId="36" fillId="0" borderId="32" applyNumberFormat="0" applyFill="0" applyAlignment="0" applyProtection="0">
      <alignment vertical="center"/>
    </xf>
    <xf numFmtId="0" fontId="18" fillId="33" borderId="0" applyNumberFormat="0" applyBorder="0" applyAlignment="0" applyProtection="0">
      <alignment vertical="center"/>
    </xf>
    <xf numFmtId="0" fontId="8" fillId="0" borderId="0">
      <alignment vertical="center"/>
    </xf>
    <xf numFmtId="0" fontId="18" fillId="19" borderId="0" applyNumberFormat="0" applyBorder="0" applyAlignment="0" applyProtection="0">
      <alignment vertical="center"/>
    </xf>
    <xf numFmtId="0" fontId="0" fillId="11" borderId="25" applyNumberFormat="0" applyFont="0" applyAlignment="0" applyProtection="0">
      <alignment vertical="center"/>
    </xf>
    <xf numFmtId="0" fontId="28" fillId="0" borderId="0" applyNumberFormat="0" applyFill="0" applyBorder="0" applyAlignment="0" applyProtection="0">
      <alignment vertical="center"/>
    </xf>
    <xf numFmtId="0" fontId="22" fillId="10" borderId="0" applyNumberFormat="0" applyBorder="0" applyAlignment="0" applyProtection="0">
      <alignment vertical="center"/>
    </xf>
    <xf numFmtId="0" fontId="24" fillId="0" borderId="0" applyNumberFormat="0" applyFill="0" applyBorder="0" applyAlignment="0" applyProtection="0">
      <alignment vertical="center"/>
    </xf>
    <xf numFmtId="0" fontId="18" fillId="9" borderId="0" applyNumberFormat="0" applyBorder="0" applyAlignment="0" applyProtection="0">
      <alignment vertical="center"/>
    </xf>
    <xf numFmtId="0" fontId="20" fillId="7" borderId="0" applyNumberFormat="0" applyBorder="0" applyAlignment="0" applyProtection="0">
      <alignment vertical="center"/>
    </xf>
    <xf numFmtId="0" fontId="19" fillId="6" borderId="0" applyNumberFormat="0" applyBorder="0" applyAlignment="0" applyProtection="0">
      <alignment vertical="center"/>
    </xf>
    <xf numFmtId="0" fontId="21" fillId="8" borderId="0" applyNumberFormat="0" applyBorder="0" applyAlignment="0" applyProtection="0">
      <alignment vertical="center"/>
    </xf>
    <xf numFmtId="0" fontId="18" fillId="13" borderId="0" applyNumberFormat="0" applyBorder="0" applyAlignment="0" applyProtection="0">
      <alignment vertical="center"/>
    </xf>
    <xf numFmtId="0" fontId="19" fillId="5" borderId="0" applyNumberFormat="0" applyBorder="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19" fillId="20" borderId="0" applyNumberFormat="0" applyBorder="0" applyAlignment="0" applyProtection="0">
      <alignment vertical="center"/>
    </xf>
    <xf numFmtId="0" fontId="18" fillId="12" borderId="0" applyNumberFormat="0" applyBorder="0" applyAlignment="0" applyProtection="0">
      <alignment vertical="center"/>
    </xf>
  </cellStyleXfs>
  <cellXfs count="132">
    <xf numFmtId="0" fontId="0" fillId="0" borderId="0" xfId="0">
      <alignment vertical="center"/>
    </xf>
    <xf numFmtId="0" fontId="0" fillId="2" borderId="0" xfId="0" applyFill="1">
      <alignment vertical="center"/>
    </xf>
    <xf numFmtId="0" fontId="1" fillId="2" borderId="0" xfId="0" applyFont="1" applyFill="1">
      <alignment vertical="center"/>
    </xf>
    <xf numFmtId="0" fontId="2" fillId="2" borderId="0" xfId="0" applyFont="1" applyFill="1">
      <alignment vertical="center"/>
    </xf>
    <xf numFmtId="0" fontId="3" fillId="2" borderId="0" xfId="0" applyFont="1" applyFill="1">
      <alignment vertical="center"/>
    </xf>
    <xf numFmtId="0" fontId="2" fillId="2" borderId="0" xfId="0" applyFont="1" applyFill="1" applyBorder="1">
      <alignment vertical="center"/>
    </xf>
    <xf numFmtId="0" fontId="4" fillId="2" borderId="0" xfId="0" applyFont="1" applyFill="1">
      <alignment vertical="center"/>
    </xf>
    <xf numFmtId="0" fontId="4" fillId="2" borderId="0" xfId="0" applyFont="1" applyFill="1" applyAlignment="1">
      <alignment vertical="center" wrapText="1"/>
    </xf>
    <xf numFmtId="0" fontId="0" fillId="2" borderId="0" xfId="0" applyFont="1" applyFill="1">
      <alignment vertical="center"/>
    </xf>
    <xf numFmtId="0" fontId="5"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wrapText="1"/>
    </xf>
    <xf numFmtId="0" fontId="2" fillId="0" borderId="0" xfId="0" applyFo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3"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6"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0" fontId="12" fillId="3" borderId="2" xfId="0" applyFont="1" applyFill="1" applyBorder="1" applyAlignment="1">
      <alignment horizontal="center" vertical="center"/>
    </xf>
    <xf numFmtId="0" fontId="11" fillId="3" borderId="2" xfId="0" applyFont="1" applyFill="1" applyBorder="1" applyAlignment="1">
      <alignment horizontal="center" vertical="center"/>
    </xf>
    <xf numFmtId="49" fontId="10" fillId="2" borderId="2" xfId="0" applyNumberFormat="1"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3" xfId="0" applyFont="1" applyFill="1" applyBorder="1" applyAlignment="1">
      <alignment vertical="center"/>
    </xf>
    <xf numFmtId="0" fontId="11" fillId="2" borderId="2" xfId="0" applyFont="1" applyFill="1" applyBorder="1" applyAlignment="1">
      <alignment vertical="center"/>
    </xf>
    <xf numFmtId="0" fontId="0" fillId="2" borderId="2" xfId="0" applyFont="1" applyFill="1" applyBorder="1">
      <alignment vertical="center"/>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10" fillId="2" borderId="7" xfId="0" applyFont="1" applyFill="1" applyBorder="1" applyAlignment="1">
      <alignment horizontal="center" vertical="center" wrapText="1"/>
    </xf>
    <xf numFmtId="176" fontId="10" fillId="2" borderId="2" xfId="0" applyNumberFormat="1" applyFont="1" applyFill="1" applyBorder="1" applyAlignment="1">
      <alignment horizontal="center" vertical="center"/>
    </xf>
    <xf numFmtId="0" fontId="11" fillId="2" borderId="3" xfId="0" applyFont="1" applyFill="1" applyBorder="1" applyAlignment="1">
      <alignment vertical="center" wrapText="1"/>
    </xf>
    <xf numFmtId="0" fontId="13" fillId="2" borderId="2" xfId="0" applyFont="1" applyFill="1" applyBorder="1" applyAlignment="1">
      <alignment horizontal="center" vertical="center" wrapText="1"/>
    </xf>
    <xf numFmtId="0" fontId="6" fillId="0" borderId="0" xfId="0" applyFont="1" applyFill="1" applyBorder="1" applyAlignment="1">
      <alignment horizontal="right" vertical="center" wrapText="1"/>
    </xf>
    <xf numFmtId="0" fontId="14" fillId="2" borderId="0" xfId="0" applyFont="1" applyFill="1">
      <alignment vertical="center"/>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0" borderId="0" xfId="0" applyFont="1" applyBorder="1">
      <alignment vertical="center"/>
    </xf>
    <xf numFmtId="0" fontId="11" fillId="2" borderId="8" xfId="0" applyFont="1" applyFill="1" applyBorder="1" applyAlignment="1">
      <alignment horizontal="center" vertical="center"/>
    </xf>
    <xf numFmtId="0" fontId="11" fillId="2" borderId="5" xfId="0" applyFont="1" applyFill="1" applyBorder="1" applyAlignment="1">
      <alignment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wrapText="1"/>
    </xf>
    <xf numFmtId="0" fontId="0" fillId="2" borderId="3" xfId="0" applyFont="1" applyFill="1" applyBorder="1">
      <alignment vertical="center"/>
    </xf>
    <xf numFmtId="0" fontId="0" fillId="2" borderId="4" xfId="0" applyFont="1" applyFill="1" applyBorder="1">
      <alignment vertical="center"/>
    </xf>
    <xf numFmtId="0" fontId="0" fillId="2" borderId="2" xfId="0" applyFont="1" applyFill="1" applyBorder="1" applyAlignment="1">
      <alignment horizontal="center" vertical="center"/>
    </xf>
    <xf numFmtId="0" fontId="11" fillId="2" borderId="2" xfId="0" applyNumberFormat="1"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15" fillId="3" borderId="2" xfId="0" applyFont="1" applyFill="1" applyBorder="1" applyAlignment="1">
      <alignment horizontal="center" vertical="center" wrapText="1"/>
    </xf>
    <xf numFmtId="0" fontId="11" fillId="2" borderId="6" xfId="0" applyNumberFormat="1" applyFont="1" applyFill="1" applyBorder="1" applyAlignment="1">
      <alignment horizontal="center" vertical="center"/>
    </xf>
    <xf numFmtId="0" fontId="11" fillId="2" borderId="4" xfId="0" applyNumberFormat="1" applyFont="1" applyFill="1" applyBorder="1" applyAlignment="1">
      <alignment horizontal="center" vertical="center"/>
    </xf>
    <xf numFmtId="0" fontId="5" fillId="2" borderId="2" xfId="0" applyFont="1" applyFill="1" applyBorder="1" applyAlignment="1" applyProtection="1">
      <alignment horizontal="center" vertical="center" wrapText="1"/>
    </xf>
    <xf numFmtId="0" fontId="11" fillId="2" borderId="8"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15" fillId="3" borderId="2" xfId="0" applyFont="1" applyFill="1" applyBorder="1" applyAlignment="1" applyProtection="1">
      <alignment horizontal="center" vertical="center" wrapText="1"/>
    </xf>
    <xf numFmtId="177" fontId="5" fillId="2" borderId="2" xfId="0" applyNumberFormat="1" applyFont="1" applyFill="1" applyBorder="1" applyAlignment="1">
      <alignment horizontal="center" vertical="center" wrapText="1"/>
    </xf>
    <xf numFmtId="0" fontId="15" fillId="3" borderId="7" xfId="0" applyFont="1" applyFill="1" applyBorder="1" applyAlignment="1">
      <alignment horizontal="center" vertical="center" wrapText="1"/>
    </xf>
    <xf numFmtId="0" fontId="16" fillId="2" borderId="0" xfId="0" applyFont="1" applyFill="1">
      <alignment vertical="center"/>
    </xf>
    <xf numFmtId="0" fontId="5" fillId="2" borderId="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9"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5" xfId="0" applyFont="1" applyFill="1" applyBorder="1" applyAlignment="1">
      <alignment horizontal="center" vertical="center"/>
    </xf>
    <xf numFmtId="0" fontId="15" fillId="3" borderId="1" xfId="0" applyFont="1" applyFill="1" applyBorder="1" applyAlignment="1">
      <alignment horizontal="center" vertical="center" wrapText="1"/>
    </xf>
    <xf numFmtId="0" fontId="5" fillId="2" borderId="14" xfId="0" applyFont="1" applyFill="1" applyBorder="1" applyAlignment="1">
      <alignment horizontal="center" vertical="center"/>
    </xf>
    <xf numFmtId="0" fontId="15" fillId="3" borderId="16" xfId="0" applyFont="1" applyFill="1" applyBorder="1" applyAlignment="1" applyProtection="1">
      <alignment horizontal="center" vertical="center" wrapText="1"/>
    </xf>
    <xf numFmtId="0" fontId="17" fillId="2" borderId="2" xfId="0" applyFont="1" applyFill="1" applyBorder="1" applyAlignment="1">
      <alignment horizontal="center" vertical="center" wrapText="1"/>
    </xf>
    <xf numFmtId="0" fontId="5" fillId="2" borderId="7"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5" fillId="2" borderId="2" xfId="0"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0" fontId="16" fillId="2" borderId="0" xfId="0" applyFont="1" applyFill="1" applyAlignment="1">
      <alignment vertical="center" wrapText="1"/>
    </xf>
    <xf numFmtId="0" fontId="5" fillId="2" borderId="10" xfId="0" applyFont="1" applyFill="1" applyBorder="1" applyAlignment="1">
      <alignment horizontal="center" vertical="center"/>
    </xf>
    <xf numFmtId="0" fontId="5" fillId="2" borderId="20"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7" xfId="0" applyFont="1" applyFill="1" applyBorder="1" applyAlignment="1">
      <alignment horizontal="center" vertical="center"/>
    </xf>
    <xf numFmtId="0" fontId="0" fillId="2" borderId="3" xfId="0" applyFont="1" applyFill="1" applyBorder="1" applyAlignment="1">
      <alignment horizontal="center" vertical="center" wrapText="1"/>
    </xf>
    <xf numFmtId="176" fontId="5" fillId="2" borderId="4" xfId="0" applyNumberFormat="1" applyFont="1" applyFill="1" applyBorder="1" applyAlignment="1">
      <alignment horizontal="center" vertical="center" wrapText="1"/>
    </xf>
    <xf numFmtId="177" fontId="5" fillId="2" borderId="7" xfId="0" applyNumberFormat="1" applyFont="1" applyFill="1" applyBorder="1" applyAlignment="1">
      <alignment horizontal="center" vertical="center" wrapText="1" shrinkToFit="1"/>
    </xf>
    <xf numFmtId="177" fontId="5" fillId="2" borderId="1" xfId="0" applyNumberFormat="1" applyFont="1" applyFill="1" applyBorder="1" applyAlignment="1">
      <alignment horizontal="center" vertical="center" wrapText="1"/>
    </xf>
    <xf numFmtId="177" fontId="5" fillId="2" borderId="16"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5" fillId="2" borderId="2" xfId="36"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 xfId="0" applyFont="1" applyFill="1" applyBorder="1" applyAlignment="1">
      <alignment vertical="center"/>
    </xf>
    <xf numFmtId="0" fontId="5" fillId="2" borderId="2" xfId="0" applyFont="1" applyFill="1" applyBorder="1" applyAlignment="1">
      <alignment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常规 3 2" xfId="1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tableStyles count="0" defaultTableStyle="TableStyleMedium2" defaultPivotStyle="PivotStyleLight16"/>
  <colors>
    <mruColors>
      <color rgb="00E7E6E6"/>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98"/>
  <sheetViews>
    <sheetView tabSelected="1" view="pageBreakPreview" zoomScaleNormal="70" zoomScaleSheetLayoutView="100" topLeftCell="A245" workbookViewId="0">
      <selection activeCell="J262" sqref="J262"/>
    </sheetView>
  </sheetViews>
  <sheetFormatPr defaultColWidth="9" defaultRowHeight="15.75"/>
  <cols>
    <col min="1" max="1" width="9.28333333333333" style="9" customWidth="1"/>
    <col min="2" max="2" width="21.7666666666667" customWidth="1"/>
    <col min="3" max="3" width="21.75" customWidth="1"/>
    <col min="4" max="4" width="22" style="10" customWidth="1"/>
    <col min="5" max="5" width="30.5" customWidth="1"/>
    <col min="6" max="7" width="9" customWidth="1"/>
    <col min="8" max="8" width="9.46666666666667" customWidth="1"/>
    <col min="9" max="9" width="20.1333333333333" style="10" customWidth="1"/>
    <col min="10" max="10" width="24.75" customWidth="1"/>
    <col min="11" max="11" width="14" customWidth="1"/>
    <col min="12" max="12" width="24.175" customWidth="1"/>
    <col min="13" max="13" width="24.8083333333333" customWidth="1"/>
    <col min="14" max="14" width="24.1083333333333" style="11" customWidth="1"/>
    <col min="15" max="15" width="9" style="12"/>
  </cols>
  <sheetData>
    <row r="1" ht="26" customHeight="1" spans="1:14">
      <c r="A1" s="13" t="s">
        <v>0</v>
      </c>
      <c r="B1" s="14"/>
      <c r="C1" s="15"/>
      <c r="D1" s="15"/>
      <c r="E1" s="15"/>
      <c r="F1" s="15"/>
      <c r="G1" s="15"/>
      <c r="H1" s="15"/>
      <c r="I1" s="15"/>
      <c r="J1" s="46"/>
      <c r="K1" s="47"/>
      <c r="L1" s="47"/>
      <c r="M1" s="15"/>
      <c r="N1" s="46"/>
    </row>
    <row r="2" ht="68" customHeight="1" spans="1:14">
      <c r="A2" s="15"/>
      <c r="B2" s="16" t="s">
        <v>1</v>
      </c>
      <c r="C2" s="16"/>
      <c r="D2" s="16"/>
      <c r="E2" s="16"/>
      <c r="F2" s="16"/>
      <c r="G2" s="16"/>
      <c r="H2" s="16"/>
      <c r="I2" s="16"/>
      <c r="J2" s="48"/>
      <c r="K2" s="48"/>
      <c r="L2" s="48"/>
      <c r="M2" s="16"/>
      <c r="N2" s="48"/>
    </row>
    <row r="3" ht="27.95" customHeight="1" spans="1:14">
      <c r="A3" s="17" t="s">
        <v>2</v>
      </c>
      <c r="B3" s="17"/>
      <c r="C3" s="17"/>
      <c r="D3" s="17"/>
      <c r="E3" s="17"/>
      <c r="F3" s="17"/>
      <c r="G3" s="17"/>
      <c r="H3" s="17"/>
      <c r="I3" s="17"/>
      <c r="J3" s="17"/>
      <c r="K3" s="17"/>
      <c r="L3" s="17"/>
      <c r="M3" s="17"/>
      <c r="N3" s="53"/>
    </row>
    <row r="4" s="1" customFormat="1" ht="45" customHeight="1" spans="1:15">
      <c r="A4" s="18" t="s">
        <v>3</v>
      </c>
      <c r="B4" s="18" t="s">
        <v>4</v>
      </c>
      <c r="C4" s="19" t="s">
        <v>5</v>
      </c>
      <c r="D4" s="19" t="s">
        <v>6</v>
      </c>
      <c r="E4" s="18" t="s">
        <v>7</v>
      </c>
      <c r="F4" s="18"/>
      <c r="G4" s="18"/>
      <c r="H4" s="18"/>
      <c r="I4" s="18"/>
      <c r="J4" s="19" t="s">
        <v>8</v>
      </c>
      <c r="K4" s="19" t="s">
        <v>9</v>
      </c>
      <c r="L4" s="19" t="s">
        <v>10</v>
      </c>
      <c r="M4" s="19" t="s">
        <v>11</v>
      </c>
      <c r="N4" s="19" t="s">
        <v>12</v>
      </c>
      <c r="O4" s="3"/>
    </row>
    <row r="5" s="1" customFormat="1" ht="35.1" customHeight="1" spans="1:15">
      <c r="A5" s="20"/>
      <c r="B5" s="20"/>
      <c r="C5" s="21"/>
      <c r="D5" s="21"/>
      <c r="E5" s="20" t="s">
        <v>13</v>
      </c>
      <c r="F5" s="20" t="s">
        <v>14</v>
      </c>
      <c r="G5" s="20" t="s">
        <v>15</v>
      </c>
      <c r="H5" s="20" t="s">
        <v>16</v>
      </c>
      <c r="I5" s="20" t="s">
        <v>17</v>
      </c>
      <c r="J5" s="49"/>
      <c r="K5" s="49"/>
      <c r="L5" s="49"/>
      <c r="M5" s="49"/>
      <c r="N5" s="49"/>
      <c r="O5" s="3"/>
    </row>
    <row r="6" s="2" customFormat="1" ht="42.95" customHeight="1" spans="1:15">
      <c r="A6" s="20"/>
      <c r="B6" s="20"/>
      <c r="C6" s="21"/>
      <c r="D6" s="21"/>
      <c r="E6" s="37">
        <f>SUM(E7+E43+E84+E134+E164+E199+E220+E251+E278+E285+E307)</f>
        <v>13571.410732</v>
      </c>
      <c r="F6" s="20">
        <f>SUM(F7+F43+F84+F134+F164+F199+F220+F251+F278+F285+F307)</f>
        <v>323</v>
      </c>
      <c r="G6" s="20">
        <f>SUM(G7+G43+G84+G134+G164+G199+G220+G251+G278+G285+G307)</f>
        <v>6346</v>
      </c>
      <c r="H6" s="20">
        <f>SUM(H7+H43+H84+H134+H164+H199+H220+H251+H278+H285+H307)</f>
        <v>2584.33</v>
      </c>
      <c r="I6" s="20">
        <f>SUM(I7+I43+I84+I134+I164+I199+I220+I251+I278+I285+I307)</f>
        <v>4318.080732</v>
      </c>
      <c r="J6" s="20"/>
      <c r="K6" s="20"/>
      <c r="L6" s="50">
        <f>SUM(L7+L43+L84+L134+L164+L199+L220+L251+L278+L285+L307)</f>
        <v>144847807.58</v>
      </c>
      <c r="M6" s="50">
        <f>SUM(M7+M43+M84+M134+M164+M199+M220+M251+M278+M285+M307)</f>
        <v>142953766.76</v>
      </c>
      <c r="N6" s="20"/>
      <c r="O6" s="54"/>
    </row>
    <row r="7" s="1" customFormat="1" ht="42.95" customHeight="1" spans="1:15">
      <c r="A7" s="22"/>
      <c r="B7" s="23"/>
      <c r="C7" s="24" t="s">
        <v>18</v>
      </c>
      <c r="D7" s="24"/>
      <c r="E7" s="24">
        <f>SUM(E8+E21+E38+E41)</f>
        <v>231</v>
      </c>
      <c r="F7" s="24">
        <f>SUM(F8:F42)</f>
        <v>0</v>
      </c>
      <c r="G7" s="24">
        <f>SUM(G8:G42)</f>
        <v>30</v>
      </c>
      <c r="H7" s="24">
        <f>SUM(H8:H42)</f>
        <v>41</v>
      </c>
      <c r="I7" s="24">
        <f>SUM(I14:I42)</f>
        <v>160</v>
      </c>
      <c r="J7" s="24"/>
      <c r="K7" s="24"/>
      <c r="L7" s="24">
        <f>SUM(L8:L42)</f>
        <v>2753227.34</v>
      </c>
      <c r="M7" s="24">
        <f>SUM(M8:M42)</f>
        <v>2603227.34</v>
      </c>
      <c r="N7" s="55"/>
      <c r="O7" s="3"/>
    </row>
    <row r="8" s="3" customFormat="1" ht="39" customHeight="1" spans="1:14">
      <c r="A8" s="25">
        <v>1</v>
      </c>
      <c r="B8" s="26">
        <v>2013</v>
      </c>
      <c r="C8" s="27" t="s">
        <v>19</v>
      </c>
      <c r="D8" s="27" t="s">
        <v>20</v>
      </c>
      <c r="E8" s="25">
        <v>21</v>
      </c>
      <c r="F8" s="38"/>
      <c r="G8" s="38"/>
      <c r="H8" s="25">
        <v>4</v>
      </c>
      <c r="I8" s="51"/>
      <c r="J8" s="27" t="s">
        <v>21</v>
      </c>
      <c r="K8" s="27" t="s">
        <v>22</v>
      </c>
      <c r="L8" s="27">
        <v>86010</v>
      </c>
      <c r="M8" s="27">
        <v>86010</v>
      </c>
      <c r="N8" s="27"/>
    </row>
    <row r="9" s="3" customFormat="1" ht="39" customHeight="1" spans="1:14">
      <c r="A9" s="25"/>
      <c r="B9" s="28"/>
      <c r="C9" s="27"/>
      <c r="D9" s="27"/>
      <c r="E9" s="25"/>
      <c r="F9" s="38"/>
      <c r="G9" s="38"/>
      <c r="H9" s="25">
        <v>4</v>
      </c>
      <c r="I9" s="51"/>
      <c r="J9" s="27" t="s">
        <v>23</v>
      </c>
      <c r="K9" s="27" t="s">
        <v>22</v>
      </c>
      <c r="L9" s="27">
        <v>40000</v>
      </c>
      <c r="M9" s="27">
        <v>40000</v>
      </c>
      <c r="N9" s="27"/>
    </row>
    <row r="10" s="3" customFormat="1" ht="39" customHeight="1" spans="1:14">
      <c r="A10" s="25"/>
      <c r="B10" s="28"/>
      <c r="C10" s="27"/>
      <c r="D10" s="27"/>
      <c r="E10" s="25"/>
      <c r="F10" s="38"/>
      <c r="G10" s="38"/>
      <c r="H10" s="27">
        <v>3</v>
      </c>
      <c r="I10" s="51"/>
      <c r="J10" s="27" t="s">
        <v>24</v>
      </c>
      <c r="K10" s="27" t="s">
        <v>22</v>
      </c>
      <c r="L10" s="27">
        <v>30393.6</v>
      </c>
      <c r="M10" s="27">
        <v>30393.6</v>
      </c>
      <c r="N10" s="27"/>
    </row>
    <row r="11" s="3" customFormat="1" ht="39" customHeight="1" spans="1:14">
      <c r="A11" s="25"/>
      <c r="B11" s="28"/>
      <c r="C11" s="27"/>
      <c r="D11" s="27"/>
      <c r="E11" s="25"/>
      <c r="F11" s="38"/>
      <c r="G11" s="38"/>
      <c r="H11" s="27">
        <v>3</v>
      </c>
      <c r="I11" s="51"/>
      <c r="J11" s="27" t="s">
        <v>25</v>
      </c>
      <c r="K11" s="27" t="s">
        <v>22</v>
      </c>
      <c r="L11" s="27">
        <v>30000</v>
      </c>
      <c r="M11" s="27">
        <v>30000</v>
      </c>
      <c r="N11" s="27"/>
    </row>
    <row r="12" s="3" customFormat="1" ht="39" customHeight="1" spans="1:14">
      <c r="A12" s="25"/>
      <c r="B12" s="28"/>
      <c r="C12" s="27"/>
      <c r="D12" s="27"/>
      <c r="E12" s="25"/>
      <c r="F12" s="38"/>
      <c r="G12" s="38"/>
      <c r="H12" s="25">
        <v>4</v>
      </c>
      <c r="I12" s="51"/>
      <c r="J12" s="27" t="s">
        <v>26</v>
      </c>
      <c r="K12" s="27" t="s">
        <v>22</v>
      </c>
      <c r="L12" s="27">
        <v>40000</v>
      </c>
      <c r="M12" s="27">
        <v>40000</v>
      </c>
      <c r="N12" s="27"/>
    </row>
    <row r="13" s="1" customFormat="1" ht="56.1" customHeight="1" spans="1:15">
      <c r="A13" s="26"/>
      <c r="B13" s="28"/>
      <c r="C13" s="29"/>
      <c r="D13" s="29"/>
      <c r="E13" s="26"/>
      <c r="F13" s="39"/>
      <c r="G13" s="39"/>
      <c r="H13" s="26">
        <v>3</v>
      </c>
      <c r="I13" s="51"/>
      <c r="J13" s="27" t="s">
        <v>27</v>
      </c>
      <c r="K13" s="27" t="s">
        <v>28</v>
      </c>
      <c r="L13" s="27">
        <v>30000</v>
      </c>
      <c r="M13" s="27"/>
      <c r="N13" s="27" t="s">
        <v>29</v>
      </c>
      <c r="O13" s="3"/>
    </row>
    <row r="14" s="3" customFormat="1" ht="39" customHeight="1" spans="1:14">
      <c r="A14" s="26">
        <v>2</v>
      </c>
      <c r="B14" s="26">
        <v>2013</v>
      </c>
      <c r="C14" s="26" t="s">
        <v>30</v>
      </c>
      <c r="D14" s="29" t="s">
        <v>31</v>
      </c>
      <c r="E14" s="26">
        <v>100</v>
      </c>
      <c r="F14" s="26"/>
      <c r="G14" s="26"/>
      <c r="H14" s="26"/>
      <c r="I14" s="25">
        <v>4</v>
      </c>
      <c r="J14" s="27" t="s">
        <v>32</v>
      </c>
      <c r="K14" s="27" t="s">
        <v>22</v>
      </c>
      <c r="L14" s="27">
        <v>40000</v>
      </c>
      <c r="M14" s="27">
        <v>40000</v>
      </c>
      <c r="N14" s="27"/>
    </row>
    <row r="15" s="1" customFormat="1" ht="81.95" customHeight="1" spans="1:15">
      <c r="A15" s="28"/>
      <c r="B15" s="28"/>
      <c r="C15" s="28"/>
      <c r="D15" s="30"/>
      <c r="E15" s="28"/>
      <c r="F15" s="28"/>
      <c r="G15" s="28"/>
      <c r="H15" s="28"/>
      <c r="I15" s="25">
        <v>4</v>
      </c>
      <c r="J15" s="27" t="s">
        <v>33</v>
      </c>
      <c r="K15" s="27" t="s">
        <v>28</v>
      </c>
      <c r="L15" s="34">
        <v>40000</v>
      </c>
      <c r="M15" s="27"/>
      <c r="N15" s="27" t="s">
        <v>34</v>
      </c>
      <c r="O15" s="3"/>
    </row>
    <row r="16" s="3" customFormat="1" ht="56.1" customHeight="1" spans="1:14">
      <c r="A16" s="28"/>
      <c r="B16" s="28"/>
      <c r="C16" s="28"/>
      <c r="D16" s="30"/>
      <c r="E16" s="28"/>
      <c r="F16" s="28"/>
      <c r="G16" s="28"/>
      <c r="H16" s="28"/>
      <c r="I16" s="25">
        <v>4</v>
      </c>
      <c r="J16" s="27" t="s">
        <v>35</v>
      </c>
      <c r="K16" s="27" t="s">
        <v>22</v>
      </c>
      <c r="L16" s="27">
        <v>40000</v>
      </c>
      <c r="M16" s="27">
        <v>40000</v>
      </c>
      <c r="N16" s="27"/>
    </row>
    <row r="17" s="3" customFormat="1" ht="39" customHeight="1" spans="1:14">
      <c r="A17" s="28"/>
      <c r="B17" s="28"/>
      <c r="C17" s="28"/>
      <c r="D17" s="30"/>
      <c r="E17" s="28"/>
      <c r="F17" s="28"/>
      <c r="G17" s="28"/>
      <c r="H17" s="28"/>
      <c r="I17" s="25">
        <v>4</v>
      </c>
      <c r="J17" s="27" t="s">
        <v>36</v>
      </c>
      <c r="K17" s="27" t="s">
        <v>22</v>
      </c>
      <c r="L17" s="27">
        <v>40000</v>
      </c>
      <c r="M17" s="27">
        <v>40000</v>
      </c>
      <c r="N17" s="27"/>
    </row>
    <row r="18" s="3" customFormat="1" ht="46" customHeight="1" spans="1:14">
      <c r="A18" s="28"/>
      <c r="B18" s="28"/>
      <c r="C18" s="28"/>
      <c r="D18" s="30"/>
      <c r="E18" s="28"/>
      <c r="F18" s="28"/>
      <c r="G18" s="28"/>
      <c r="H18" s="28"/>
      <c r="I18" s="25">
        <v>4</v>
      </c>
      <c r="J18" s="27" t="s">
        <v>37</v>
      </c>
      <c r="K18" s="27" t="s">
        <v>22</v>
      </c>
      <c r="L18" s="27">
        <v>40000</v>
      </c>
      <c r="M18" s="27">
        <v>40000</v>
      </c>
      <c r="N18" s="27"/>
    </row>
    <row r="19" s="1" customFormat="1" ht="60.95" customHeight="1" spans="1:15">
      <c r="A19" s="28"/>
      <c r="B19" s="28"/>
      <c r="C19" s="28"/>
      <c r="D19" s="30"/>
      <c r="E19" s="28"/>
      <c r="F19" s="28"/>
      <c r="G19" s="28"/>
      <c r="H19" s="28"/>
      <c r="I19" s="25">
        <v>4</v>
      </c>
      <c r="J19" s="27" t="s">
        <v>38</v>
      </c>
      <c r="K19" s="27" t="s">
        <v>28</v>
      </c>
      <c r="L19" s="27">
        <v>40000</v>
      </c>
      <c r="M19" s="27"/>
      <c r="N19" s="27" t="s">
        <v>39</v>
      </c>
      <c r="O19" s="3"/>
    </row>
    <row r="20" s="3" customFormat="1" ht="40" customHeight="1" spans="1:14">
      <c r="A20" s="31"/>
      <c r="B20" s="31"/>
      <c r="C20" s="31"/>
      <c r="D20" s="32"/>
      <c r="E20" s="31"/>
      <c r="F20" s="31"/>
      <c r="G20" s="31"/>
      <c r="H20" s="31"/>
      <c r="I20" s="25">
        <v>5</v>
      </c>
      <c r="J20" s="27" t="s">
        <v>40</v>
      </c>
      <c r="K20" s="27" t="s">
        <v>22</v>
      </c>
      <c r="L20" s="27">
        <v>62700</v>
      </c>
      <c r="M20" s="27">
        <v>62700</v>
      </c>
      <c r="N20" s="27"/>
    </row>
    <row r="21" s="1" customFormat="1" ht="78" customHeight="1" spans="1:15">
      <c r="A21" s="26">
        <v>2</v>
      </c>
      <c r="B21" s="26">
        <v>2013</v>
      </c>
      <c r="C21" s="26" t="s">
        <v>30</v>
      </c>
      <c r="D21" s="29" t="s">
        <v>31</v>
      </c>
      <c r="E21" s="26">
        <v>100</v>
      </c>
      <c r="F21" s="40"/>
      <c r="G21" s="40"/>
      <c r="H21" s="40"/>
      <c r="I21" s="25">
        <v>4</v>
      </c>
      <c r="J21" s="27" t="s">
        <v>41</v>
      </c>
      <c r="K21" s="27" t="s">
        <v>28</v>
      </c>
      <c r="L21" s="27">
        <v>40000</v>
      </c>
      <c r="M21" s="27"/>
      <c r="N21" s="27" t="s">
        <v>39</v>
      </c>
      <c r="O21" s="3"/>
    </row>
    <row r="22" s="3" customFormat="1" ht="53.1" customHeight="1" spans="1:14">
      <c r="A22" s="28"/>
      <c r="B22" s="28"/>
      <c r="C22" s="28"/>
      <c r="D22" s="30"/>
      <c r="E22" s="28"/>
      <c r="F22" s="41"/>
      <c r="G22" s="41"/>
      <c r="H22" s="41"/>
      <c r="I22" s="25">
        <v>5</v>
      </c>
      <c r="J22" s="27" t="s">
        <v>42</v>
      </c>
      <c r="K22" s="27" t="s">
        <v>22</v>
      </c>
      <c r="L22" s="27">
        <v>53674.74</v>
      </c>
      <c r="M22" s="27">
        <v>53674.74</v>
      </c>
      <c r="N22" s="27"/>
    </row>
    <row r="23" s="3" customFormat="1" ht="57" customHeight="1" spans="1:14">
      <c r="A23" s="28"/>
      <c r="B23" s="28"/>
      <c r="C23" s="28"/>
      <c r="D23" s="30"/>
      <c r="E23" s="28"/>
      <c r="F23" s="41"/>
      <c r="G23" s="41"/>
      <c r="H23" s="41"/>
      <c r="I23" s="25">
        <v>4</v>
      </c>
      <c r="J23" s="27" t="s">
        <v>43</v>
      </c>
      <c r="K23" s="27" t="s">
        <v>22</v>
      </c>
      <c r="L23" s="27">
        <v>40000</v>
      </c>
      <c r="M23" s="27">
        <v>40000</v>
      </c>
      <c r="N23" s="27"/>
    </row>
    <row r="24" s="3" customFormat="1" ht="39" customHeight="1" spans="1:14">
      <c r="A24" s="28"/>
      <c r="B24" s="28"/>
      <c r="C24" s="28"/>
      <c r="D24" s="30"/>
      <c r="E24" s="28"/>
      <c r="F24" s="41"/>
      <c r="G24" s="41"/>
      <c r="H24" s="41"/>
      <c r="I24" s="25">
        <v>4</v>
      </c>
      <c r="J24" s="27" t="s">
        <v>44</v>
      </c>
      <c r="K24" s="27" t="s">
        <v>22</v>
      </c>
      <c r="L24" s="27">
        <v>52184</v>
      </c>
      <c r="M24" s="27">
        <v>52184</v>
      </c>
      <c r="N24" s="27"/>
    </row>
    <row r="25" s="3" customFormat="1" ht="39" customHeight="1" spans="1:14">
      <c r="A25" s="28"/>
      <c r="B25" s="28"/>
      <c r="C25" s="28"/>
      <c r="D25" s="30"/>
      <c r="E25" s="28"/>
      <c r="F25" s="41"/>
      <c r="G25" s="41"/>
      <c r="H25" s="41"/>
      <c r="I25" s="25">
        <v>5</v>
      </c>
      <c r="J25" s="27" t="s">
        <v>45</v>
      </c>
      <c r="K25" s="27" t="s">
        <v>22</v>
      </c>
      <c r="L25" s="27">
        <v>53387</v>
      </c>
      <c r="M25" s="27">
        <v>53387</v>
      </c>
      <c r="N25" s="27"/>
    </row>
    <row r="26" s="3" customFormat="1" ht="56" customHeight="1" spans="1:14">
      <c r="A26" s="28"/>
      <c r="B26" s="28"/>
      <c r="C26" s="28"/>
      <c r="D26" s="30"/>
      <c r="E26" s="28"/>
      <c r="F26" s="41"/>
      <c r="G26" s="41"/>
      <c r="H26" s="41"/>
      <c r="I26" s="25">
        <v>4</v>
      </c>
      <c r="J26" s="27" t="s">
        <v>46</v>
      </c>
      <c r="K26" s="27" t="s">
        <v>22</v>
      </c>
      <c r="L26" s="27">
        <v>40415.5</v>
      </c>
      <c r="M26" s="27">
        <v>40415.5</v>
      </c>
      <c r="N26" s="27"/>
    </row>
    <row r="27" s="3" customFormat="1" ht="56" customHeight="1" spans="1:14">
      <c r="A27" s="28"/>
      <c r="B27" s="28"/>
      <c r="C27" s="28"/>
      <c r="D27" s="30"/>
      <c r="E27" s="28"/>
      <c r="F27" s="41"/>
      <c r="G27" s="41"/>
      <c r="H27" s="41"/>
      <c r="I27" s="25">
        <v>4</v>
      </c>
      <c r="J27" s="27" t="s">
        <v>47</v>
      </c>
      <c r="K27" s="27" t="s">
        <v>22</v>
      </c>
      <c r="L27" s="27">
        <v>40000</v>
      </c>
      <c r="M27" s="27">
        <v>40000</v>
      </c>
      <c r="N27" s="27"/>
    </row>
    <row r="28" s="3" customFormat="1" ht="62.1" customHeight="1" spans="1:14">
      <c r="A28" s="28"/>
      <c r="B28" s="28"/>
      <c r="C28" s="28"/>
      <c r="D28" s="30"/>
      <c r="E28" s="28"/>
      <c r="F28" s="41"/>
      <c r="G28" s="41"/>
      <c r="H28" s="41"/>
      <c r="I28" s="25">
        <v>4</v>
      </c>
      <c r="J28" s="27" t="s">
        <v>48</v>
      </c>
      <c r="K28" s="27" t="s">
        <v>22</v>
      </c>
      <c r="L28" s="27">
        <v>40040</v>
      </c>
      <c r="M28" s="27">
        <v>40040</v>
      </c>
      <c r="N28" s="27"/>
    </row>
    <row r="29" s="3" customFormat="1" ht="43" customHeight="1" spans="1:14">
      <c r="A29" s="28"/>
      <c r="B29" s="28"/>
      <c r="C29" s="28"/>
      <c r="D29" s="30"/>
      <c r="E29" s="28"/>
      <c r="F29" s="41"/>
      <c r="G29" s="41"/>
      <c r="H29" s="41"/>
      <c r="I29" s="25">
        <v>4</v>
      </c>
      <c r="J29" s="27" t="s">
        <v>49</v>
      </c>
      <c r="K29" s="25" t="s">
        <v>22</v>
      </c>
      <c r="L29" s="25">
        <v>90000</v>
      </c>
      <c r="M29" s="25">
        <v>90000</v>
      </c>
      <c r="N29" s="27"/>
    </row>
    <row r="30" s="3" customFormat="1" ht="53.1" customHeight="1" spans="1:14">
      <c r="A30" s="28"/>
      <c r="B30" s="28"/>
      <c r="C30" s="28"/>
      <c r="D30" s="30"/>
      <c r="E30" s="28"/>
      <c r="F30" s="41"/>
      <c r="G30" s="41"/>
      <c r="H30" s="41"/>
      <c r="I30" s="25">
        <v>4</v>
      </c>
      <c r="J30" s="27" t="s">
        <v>50</v>
      </c>
      <c r="K30" s="27" t="s">
        <v>22</v>
      </c>
      <c r="L30" s="27">
        <v>40227</v>
      </c>
      <c r="M30" s="27">
        <v>40227</v>
      </c>
      <c r="N30" s="27"/>
    </row>
    <row r="31" s="3" customFormat="1" ht="66" customHeight="1" spans="1:14">
      <c r="A31" s="28"/>
      <c r="B31" s="28"/>
      <c r="C31" s="28"/>
      <c r="D31" s="30"/>
      <c r="E31" s="28"/>
      <c r="F31" s="41"/>
      <c r="G31" s="41"/>
      <c r="H31" s="41"/>
      <c r="I31" s="27">
        <v>4</v>
      </c>
      <c r="J31" s="27" t="s">
        <v>51</v>
      </c>
      <c r="K31" s="27" t="s">
        <v>22</v>
      </c>
      <c r="L31" s="27">
        <v>43200</v>
      </c>
      <c r="M31" s="27">
        <v>43200</v>
      </c>
      <c r="N31" s="27"/>
    </row>
    <row r="32" s="3" customFormat="1" ht="54" customHeight="1" spans="1:14">
      <c r="A32" s="28"/>
      <c r="B32" s="28"/>
      <c r="C32" s="28"/>
      <c r="D32" s="30"/>
      <c r="E32" s="28"/>
      <c r="F32" s="41"/>
      <c r="G32" s="41"/>
      <c r="H32" s="41"/>
      <c r="I32" s="27">
        <v>4</v>
      </c>
      <c r="J32" s="27" t="s">
        <v>52</v>
      </c>
      <c r="K32" s="27" t="s">
        <v>22</v>
      </c>
      <c r="L32" s="27">
        <v>40000</v>
      </c>
      <c r="M32" s="27">
        <v>40000</v>
      </c>
      <c r="N32" s="27"/>
    </row>
    <row r="33" s="3" customFormat="1" ht="65" customHeight="1" spans="1:14">
      <c r="A33" s="28"/>
      <c r="B33" s="28"/>
      <c r="C33" s="28"/>
      <c r="D33" s="30"/>
      <c r="E33" s="28"/>
      <c r="F33" s="41"/>
      <c r="G33" s="41"/>
      <c r="H33" s="41"/>
      <c r="I33" s="27">
        <v>4</v>
      </c>
      <c r="J33" s="27" t="s">
        <v>53</v>
      </c>
      <c r="K33" s="27" t="s">
        <v>22</v>
      </c>
      <c r="L33" s="27">
        <v>49200</v>
      </c>
      <c r="M33" s="27">
        <v>49200</v>
      </c>
      <c r="N33" s="27"/>
    </row>
    <row r="34" s="3" customFormat="1" ht="53" customHeight="1" spans="1:14">
      <c r="A34" s="28"/>
      <c r="B34" s="28"/>
      <c r="C34" s="28"/>
      <c r="D34" s="30"/>
      <c r="E34" s="28"/>
      <c r="F34" s="41"/>
      <c r="G34" s="41"/>
      <c r="H34" s="41"/>
      <c r="I34" s="27">
        <v>4</v>
      </c>
      <c r="J34" s="27" t="s">
        <v>54</v>
      </c>
      <c r="K34" s="27" t="s">
        <v>22</v>
      </c>
      <c r="L34" s="27">
        <v>98000</v>
      </c>
      <c r="M34" s="27">
        <v>98000</v>
      </c>
      <c r="N34" s="27"/>
    </row>
    <row r="35" s="3" customFormat="1" ht="39" customHeight="1" spans="1:14">
      <c r="A35" s="28"/>
      <c r="B35" s="28"/>
      <c r="C35" s="28"/>
      <c r="D35" s="30"/>
      <c r="E35" s="28"/>
      <c r="F35" s="41"/>
      <c r="G35" s="41"/>
      <c r="H35" s="41"/>
      <c r="I35" s="27">
        <v>4</v>
      </c>
      <c r="J35" s="27" t="s">
        <v>55</v>
      </c>
      <c r="K35" s="27" t="s">
        <v>22</v>
      </c>
      <c r="L35" s="27">
        <v>48530</v>
      </c>
      <c r="M35" s="27">
        <v>48530</v>
      </c>
      <c r="N35" s="27"/>
    </row>
    <row r="36" s="3" customFormat="1" ht="67" customHeight="1" spans="1:14">
      <c r="A36" s="28"/>
      <c r="B36" s="28"/>
      <c r="C36" s="28"/>
      <c r="D36" s="30"/>
      <c r="E36" s="28"/>
      <c r="F36" s="41"/>
      <c r="G36" s="41"/>
      <c r="H36" s="41"/>
      <c r="I36" s="25">
        <v>5</v>
      </c>
      <c r="J36" s="27" t="s">
        <v>56</v>
      </c>
      <c r="K36" s="27" t="s">
        <v>22</v>
      </c>
      <c r="L36" s="27">
        <v>50000</v>
      </c>
      <c r="M36" s="27">
        <v>50000</v>
      </c>
      <c r="N36" s="27"/>
    </row>
    <row r="37" s="3" customFormat="1" ht="47" customHeight="1" spans="1:14">
      <c r="A37" s="31"/>
      <c r="B37" s="31"/>
      <c r="C37" s="31"/>
      <c r="D37" s="32"/>
      <c r="E37" s="31"/>
      <c r="F37" s="42"/>
      <c r="G37" s="42"/>
      <c r="H37" s="42"/>
      <c r="I37" s="27">
        <v>4</v>
      </c>
      <c r="J37" s="27" t="s">
        <v>57</v>
      </c>
      <c r="K37" s="27" t="s">
        <v>22</v>
      </c>
      <c r="L37" s="27">
        <v>41971.79</v>
      </c>
      <c r="M37" s="27">
        <v>41971.79</v>
      </c>
      <c r="N37" s="27"/>
    </row>
    <row r="38" s="3" customFormat="1" ht="39" customHeight="1" spans="1:14">
      <c r="A38" s="26">
        <v>3</v>
      </c>
      <c r="B38" s="26">
        <v>2013</v>
      </c>
      <c r="C38" s="29" t="s">
        <v>58</v>
      </c>
      <c r="D38" s="29" t="s">
        <v>59</v>
      </c>
      <c r="E38" s="26">
        <v>80</v>
      </c>
      <c r="F38" s="43"/>
      <c r="G38" s="43"/>
      <c r="H38" s="25"/>
      <c r="I38" s="25">
        <v>20</v>
      </c>
      <c r="J38" s="27" t="s">
        <v>60</v>
      </c>
      <c r="K38" s="27" t="s">
        <v>22</v>
      </c>
      <c r="L38" s="27">
        <v>200000</v>
      </c>
      <c r="M38" s="27">
        <v>200000</v>
      </c>
      <c r="N38" s="27"/>
    </row>
    <row r="39" s="3" customFormat="1" ht="81.95" customHeight="1" spans="1:14">
      <c r="A39" s="28"/>
      <c r="B39" s="28"/>
      <c r="C39" s="30"/>
      <c r="D39" s="30"/>
      <c r="E39" s="28"/>
      <c r="F39" s="43"/>
      <c r="G39" s="43"/>
      <c r="H39" s="25">
        <v>20</v>
      </c>
      <c r="I39" s="25">
        <v>20</v>
      </c>
      <c r="J39" s="27" t="s">
        <v>61</v>
      </c>
      <c r="K39" s="27" t="s">
        <v>22</v>
      </c>
      <c r="L39" s="27">
        <v>444442.71</v>
      </c>
      <c r="M39" s="27">
        <v>444442.71</v>
      </c>
      <c r="N39" s="27"/>
    </row>
    <row r="40" s="3" customFormat="1" ht="39" customHeight="1" spans="1:14">
      <c r="A40" s="31"/>
      <c r="B40" s="31"/>
      <c r="C40" s="32"/>
      <c r="D40" s="32"/>
      <c r="E40" s="31"/>
      <c r="F40" s="43"/>
      <c r="G40" s="43"/>
      <c r="H40" s="25"/>
      <c r="I40" s="27">
        <v>20</v>
      </c>
      <c r="J40" s="27" t="s">
        <v>62</v>
      </c>
      <c r="K40" s="27" t="s">
        <v>22</v>
      </c>
      <c r="L40" s="27">
        <v>200000</v>
      </c>
      <c r="M40" s="27">
        <v>200000</v>
      </c>
      <c r="N40" s="27"/>
    </row>
    <row r="41" s="3" customFormat="1" ht="71.1" customHeight="1" spans="1:14">
      <c r="A41" s="28">
        <v>4</v>
      </c>
      <c r="B41" s="28">
        <v>2013</v>
      </c>
      <c r="C41" s="30" t="s">
        <v>63</v>
      </c>
      <c r="D41" s="30" t="s">
        <v>64</v>
      </c>
      <c r="E41" s="28">
        <v>30</v>
      </c>
      <c r="F41" s="31"/>
      <c r="G41" s="31">
        <v>12</v>
      </c>
      <c r="H41" s="31"/>
      <c r="I41" s="31"/>
      <c r="J41" s="32" t="s">
        <v>65</v>
      </c>
      <c r="K41" s="32" t="s">
        <v>22</v>
      </c>
      <c r="L41" s="32">
        <v>308725.04</v>
      </c>
      <c r="M41" s="32">
        <v>308725.04</v>
      </c>
      <c r="N41" s="32"/>
    </row>
    <row r="42" s="3" customFormat="1" ht="101" customHeight="1" spans="1:14">
      <c r="A42" s="28"/>
      <c r="B42" s="28"/>
      <c r="C42" s="30"/>
      <c r="D42" s="30"/>
      <c r="E42" s="28"/>
      <c r="F42" s="26"/>
      <c r="G42" s="26">
        <v>18</v>
      </c>
      <c r="H42" s="26"/>
      <c r="I42" s="26"/>
      <c r="J42" s="29" t="s">
        <v>66</v>
      </c>
      <c r="K42" s="29" t="s">
        <v>22</v>
      </c>
      <c r="L42" s="29">
        <v>180125.96</v>
      </c>
      <c r="M42" s="29">
        <v>180125.96</v>
      </c>
      <c r="N42" s="29"/>
    </row>
    <row r="43" s="2" customFormat="1" ht="39" customHeight="1" spans="1:15">
      <c r="A43" s="33">
        <v>5</v>
      </c>
      <c r="B43" s="34" t="s">
        <v>67</v>
      </c>
      <c r="C43" s="35" t="s">
        <v>18</v>
      </c>
      <c r="D43" s="36"/>
      <c r="E43" s="35">
        <f>SUM(E44+E75+E50+E76+E80+E81)</f>
        <v>277</v>
      </c>
      <c r="F43" s="35">
        <f>SUM(F44:F83)</f>
        <v>17</v>
      </c>
      <c r="G43" s="35">
        <f>SUM(G44:G83)</f>
        <v>30</v>
      </c>
      <c r="H43" s="35">
        <f>SUM(H44:H83)</f>
        <v>30</v>
      </c>
      <c r="I43" s="35">
        <f>SUM(I44:I83)</f>
        <v>200</v>
      </c>
      <c r="J43" s="35"/>
      <c r="K43" s="35"/>
      <c r="L43" s="35">
        <f>SUM(L44:L83)</f>
        <v>2865133.57</v>
      </c>
      <c r="M43" s="35">
        <f>SUM(M44:M83)</f>
        <v>2524623.57</v>
      </c>
      <c r="N43" s="56"/>
      <c r="O43" s="54"/>
    </row>
    <row r="44" s="1" customFormat="1" ht="39" customHeight="1" spans="1:15">
      <c r="A44" s="33">
        <v>6</v>
      </c>
      <c r="B44" s="34"/>
      <c r="C44" s="34" t="s">
        <v>68</v>
      </c>
      <c r="D44" s="34" t="s">
        <v>69</v>
      </c>
      <c r="E44" s="33">
        <v>22</v>
      </c>
      <c r="F44" s="33"/>
      <c r="G44" s="44"/>
      <c r="H44" s="33">
        <v>5</v>
      </c>
      <c r="I44" s="44"/>
      <c r="J44" s="34" t="s">
        <v>70</v>
      </c>
      <c r="K44" s="34" t="s">
        <v>28</v>
      </c>
      <c r="L44" s="34">
        <v>100510</v>
      </c>
      <c r="M44" s="34"/>
      <c r="N44" s="34" t="s">
        <v>71</v>
      </c>
      <c r="O44" s="3"/>
    </row>
    <row r="45" s="3" customFormat="1" ht="39" customHeight="1" spans="1:14">
      <c r="A45" s="33"/>
      <c r="B45" s="34"/>
      <c r="C45" s="34"/>
      <c r="D45" s="34"/>
      <c r="E45" s="33"/>
      <c r="F45" s="33">
        <v>2</v>
      </c>
      <c r="G45" s="44"/>
      <c r="H45" s="33">
        <v>3</v>
      </c>
      <c r="I45" s="44"/>
      <c r="J45" s="34" t="s">
        <v>72</v>
      </c>
      <c r="K45" s="34" t="s">
        <v>22</v>
      </c>
      <c r="L45" s="34">
        <v>50000</v>
      </c>
      <c r="M45" s="34">
        <v>50000</v>
      </c>
      <c r="N45" s="34"/>
    </row>
    <row r="46" s="3" customFormat="1" ht="39" customHeight="1" spans="1:14">
      <c r="A46" s="33"/>
      <c r="B46" s="34"/>
      <c r="C46" s="34"/>
      <c r="D46" s="34"/>
      <c r="E46" s="33"/>
      <c r="F46" s="33">
        <v>2</v>
      </c>
      <c r="G46" s="44"/>
      <c r="H46" s="45"/>
      <c r="I46" s="44"/>
      <c r="J46" s="34" t="s">
        <v>73</v>
      </c>
      <c r="K46" s="34" t="s">
        <v>22</v>
      </c>
      <c r="L46" s="34">
        <v>20934.05</v>
      </c>
      <c r="M46" s="34">
        <v>20934.05</v>
      </c>
      <c r="N46" s="34"/>
    </row>
    <row r="47" s="3" customFormat="1" ht="39" customHeight="1" spans="1:14">
      <c r="A47" s="33"/>
      <c r="B47" s="34"/>
      <c r="C47" s="34"/>
      <c r="D47" s="34"/>
      <c r="E47" s="33"/>
      <c r="F47" s="33"/>
      <c r="G47" s="44"/>
      <c r="H47" s="33">
        <v>2</v>
      </c>
      <c r="I47" s="44"/>
      <c r="J47" s="34" t="s">
        <v>74</v>
      </c>
      <c r="K47" s="34" t="s">
        <v>22</v>
      </c>
      <c r="L47" s="52">
        <v>21688.29</v>
      </c>
      <c r="M47" s="52">
        <v>21688.29</v>
      </c>
      <c r="N47" s="34"/>
    </row>
    <row r="48" s="3" customFormat="1" ht="39" customHeight="1" spans="1:14">
      <c r="A48" s="33"/>
      <c r="B48" s="34"/>
      <c r="C48" s="34"/>
      <c r="D48" s="34"/>
      <c r="E48" s="33"/>
      <c r="F48" s="33">
        <v>3</v>
      </c>
      <c r="G48" s="44"/>
      <c r="H48" s="44"/>
      <c r="I48" s="44"/>
      <c r="J48" s="34" t="s">
        <v>75</v>
      </c>
      <c r="K48" s="34" t="s">
        <v>22</v>
      </c>
      <c r="L48" s="34">
        <v>30000</v>
      </c>
      <c r="M48" s="34">
        <v>30000</v>
      </c>
      <c r="N48" s="34"/>
    </row>
    <row r="49" s="4" customFormat="1" ht="44.1" customHeight="1" spans="1:14">
      <c r="A49" s="33"/>
      <c r="B49" s="34"/>
      <c r="C49" s="34"/>
      <c r="D49" s="34"/>
      <c r="E49" s="33"/>
      <c r="F49" s="33">
        <v>5</v>
      </c>
      <c r="G49" s="44"/>
      <c r="H49" s="44"/>
      <c r="I49" s="44"/>
      <c r="J49" s="34" t="s">
        <v>76</v>
      </c>
      <c r="K49" s="33" t="s">
        <v>22</v>
      </c>
      <c r="L49" s="52">
        <v>50000</v>
      </c>
      <c r="M49" s="52">
        <v>50000</v>
      </c>
      <c r="N49" s="34"/>
    </row>
    <row r="50" s="3" customFormat="1" ht="58" customHeight="1" spans="1:14">
      <c r="A50" s="33">
        <v>7</v>
      </c>
      <c r="B50" s="34"/>
      <c r="C50" s="34" t="s">
        <v>77</v>
      </c>
      <c r="D50" s="34" t="s">
        <v>78</v>
      </c>
      <c r="E50" s="33">
        <v>100</v>
      </c>
      <c r="F50" s="33"/>
      <c r="G50" s="33"/>
      <c r="H50" s="33"/>
      <c r="I50" s="33">
        <v>4</v>
      </c>
      <c r="J50" s="34" t="s">
        <v>79</v>
      </c>
      <c r="K50" s="34" t="s">
        <v>22</v>
      </c>
      <c r="L50" s="34">
        <v>40000</v>
      </c>
      <c r="M50" s="34">
        <v>40000</v>
      </c>
      <c r="N50" s="34"/>
    </row>
    <row r="51" s="1" customFormat="1" ht="53.1" customHeight="1" spans="1:15">
      <c r="A51" s="33"/>
      <c r="B51" s="34"/>
      <c r="C51" s="33"/>
      <c r="D51" s="34"/>
      <c r="E51" s="33"/>
      <c r="F51" s="33"/>
      <c r="G51" s="33"/>
      <c r="H51" s="33"/>
      <c r="I51" s="33">
        <v>4</v>
      </c>
      <c r="J51" s="34" t="s">
        <v>80</v>
      </c>
      <c r="K51" s="34" t="s">
        <v>28</v>
      </c>
      <c r="L51" s="34">
        <v>40000</v>
      </c>
      <c r="M51" s="34"/>
      <c r="N51" s="34" t="s">
        <v>81</v>
      </c>
      <c r="O51" s="3"/>
    </row>
    <row r="52" s="1" customFormat="1" ht="66.95" customHeight="1" spans="1:15">
      <c r="A52" s="33"/>
      <c r="B52" s="34"/>
      <c r="C52" s="33"/>
      <c r="D52" s="34"/>
      <c r="E52" s="33"/>
      <c r="F52" s="33"/>
      <c r="G52" s="33"/>
      <c r="H52" s="33"/>
      <c r="I52" s="33">
        <v>4</v>
      </c>
      <c r="J52" s="34" t="s">
        <v>82</v>
      </c>
      <c r="K52" s="34" t="s">
        <v>28</v>
      </c>
      <c r="L52" s="34">
        <v>40000</v>
      </c>
      <c r="M52" s="34"/>
      <c r="N52" s="34" t="s">
        <v>83</v>
      </c>
      <c r="O52" s="3"/>
    </row>
    <row r="53" s="1" customFormat="1" ht="52" customHeight="1" spans="1:15">
      <c r="A53" s="33"/>
      <c r="B53" s="34"/>
      <c r="C53" s="33"/>
      <c r="D53" s="34"/>
      <c r="E53" s="33"/>
      <c r="F53" s="33"/>
      <c r="G53" s="33"/>
      <c r="H53" s="33"/>
      <c r="I53" s="33">
        <v>4</v>
      </c>
      <c r="J53" s="34" t="s">
        <v>84</v>
      </c>
      <c r="K53" s="34" t="s">
        <v>28</v>
      </c>
      <c r="L53" s="34">
        <v>40000</v>
      </c>
      <c r="M53" s="34"/>
      <c r="N53" s="34" t="s">
        <v>29</v>
      </c>
      <c r="O53" s="3"/>
    </row>
    <row r="54" s="3" customFormat="1" ht="58" customHeight="1" spans="1:14">
      <c r="A54" s="33"/>
      <c r="B54" s="34"/>
      <c r="C54" s="33"/>
      <c r="D54" s="34"/>
      <c r="E54" s="33"/>
      <c r="F54" s="33"/>
      <c r="G54" s="33"/>
      <c r="H54" s="33"/>
      <c r="I54" s="33">
        <v>4</v>
      </c>
      <c r="J54" s="34" t="s">
        <v>85</v>
      </c>
      <c r="K54" s="34" t="s">
        <v>22</v>
      </c>
      <c r="L54" s="34">
        <v>40000</v>
      </c>
      <c r="M54" s="34">
        <v>40000</v>
      </c>
      <c r="N54" s="34"/>
    </row>
    <row r="55" s="5" customFormat="1" ht="57" customHeight="1" spans="1:15">
      <c r="A55" s="34">
        <v>7</v>
      </c>
      <c r="B55" s="34">
        <v>2014</v>
      </c>
      <c r="C55" s="34" t="s">
        <v>77</v>
      </c>
      <c r="D55" s="34" t="s">
        <v>78</v>
      </c>
      <c r="E55" s="34">
        <v>100</v>
      </c>
      <c r="F55" s="34"/>
      <c r="G55" s="34"/>
      <c r="H55" s="34"/>
      <c r="I55" s="33">
        <v>4</v>
      </c>
      <c r="J55" s="34" t="s">
        <v>86</v>
      </c>
      <c r="K55" s="34" t="s">
        <v>22</v>
      </c>
      <c r="L55" s="34">
        <v>40000</v>
      </c>
      <c r="M55" s="34">
        <v>40000</v>
      </c>
      <c r="N55" s="34"/>
      <c r="O55" s="57"/>
    </row>
    <row r="56" s="1" customFormat="1" ht="45.95" customHeight="1" spans="1:15">
      <c r="A56" s="34"/>
      <c r="B56" s="34"/>
      <c r="C56" s="34"/>
      <c r="D56" s="34"/>
      <c r="E56" s="34"/>
      <c r="F56" s="34"/>
      <c r="G56" s="34"/>
      <c r="H56" s="34"/>
      <c r="I56" s="33">
        <v>4</v>
      </c>
      <c r="J56" s="34" t="s">
        <v>87</v>
      </c>
      <c r="K56" s="34" t="s">
        <v>28</v>
      </c>
      <c r="L56" s="34">
        <v>40000</v>
      </c>
      <c r="M56" s="34"/>
      <c r="N56" s="34" t="s">
        <v>88</v>
      </c>
      <c r="O56" s="3"/>
    </row>
    <row r="57" s="1" customFormat="1" ht="62" customHeight="1" spans="1:15">
      <c r="A57" s="34"/>
      <c r="B57" s="34"/>
      <c r="C57" s="34"/>
      <c r="D57" s="34"/>
      <c r="E57" s="34"/>
      <c r="F57" s="34"/>
      <c r="G57" s="34"/>
      <c r="H57" s="34"/>
      <c r="I57" s="33">
        <v>4</v>
      </c>
      <c r="J57" s="34" t="s">
        <v>89</v>
      </c>
      <c r="K57" s="34" t="s">
        <v>28</v>
      </c>
      <c r="L57" s="34">
        <v>40000</v>
      </c>
      <c r="M57" s="34"/>
      <c r="N57" s="34" t="s">
        <v>83</v>
      </c>
      <c r="O57" s="3"/>
    </row>
    <row r="58" s="1" customFormat="1" ht="87" customHeight="1" spans="1:15">
      <c r="A58" s="34"/>
      <c r="B58" s="34"/>
      <c r="C58" s="34"/>
      <c r="D58" s="34"/>
      <c r="E58" s="34"/>
      <c r="F58" s="34"/>
      <c r="G58" s="34"/>
      <c r="H58" s="34"/>
      <c r="I58" s="33">
        <v>4</v>
      </c>
      <c r="J58" s="34" t="s">
        <v>90</v>
      </c>
      <c r="K58" s="34" t="s">
        <v>28</v>
      </c>
      <c r="L58" s="34">
        <v>40000</v>
      </c>
      <c r="M58" s="34"/>
      <c r="N58" s="34" t="s">
        <v>91</v>
      </c>
      <c r="O58" s="3"/>
    </row>
    <row r="59" s="3" customFormat="1" ht="39" customHeight="1" spans="1:14">
      <c r="A59" s="34"/>
      <c r="B59" s="34"/>
      <c r="C59" s="34"/>
      <c r="D59" s="34"/>
      <c r="E59" s="34"/>
      <c r="F59" s="34"/>
      <c r="G59" s="34"/>
      <c r="H59" s="34"/>
      <c r="I59" s="33">
        <v>4</v>
      </c>
      <c r="J59" s="34" t="s">
        <v>92</v>
      </c>
      <c r="K59" s="34" t="s">
        <v>22</v>
      </c>
      <c r="L59" s="34">
        <v>90666.32</v>
      </c>
      <c r="M59" s="34">
        <v>90666.32</v>
      </c>
      <c r="N59" s="34"/>
    </row>
    <row r="60" s="3" customFormat="1" ht="66" customHeight="1" spans="1:14">
      <c r="A60" s="34"/>
      <c r="B60" s="34"/>
      <c r="C60" s="34"/>
      <c r="D60" s="34"/>
      <c r="E60" s="34"/>
      <c r="F60" s="34"/>
      <c r="G60" s="34"/>
      <c r="H60" s="34"/>
      <c r="I60" s="33">
        <v>4</v>
      </c>
      <c r="J60" s="34" t="s">
        <v>93</v>
      </c>
      <c r="K60" s="34" t="s">
        <v>22</v>
      </c>
      <c r="L60" s="34">
        <v>99055.18</v>
      </c>
      <c r="M60" s="34">
        <v>99055.18</v>
      </c>
      <c r="N60" s="34"/>
    </row>
    <row r="61" s="3" customFormat="1" ht="60" customHeight="1" spans="1:14">
      <c r="A61" s="34"/>
      <c r="B61" s="34"/>
      <c r="C61" s="34"/>
      <c r="D61" s="34"/>
      <c r="E61" s="34"/>
      <c r="F61" s="34"/>
      <c r="G61" s="34"/>
      <c r="H61" s="34"/>
      <c r="I61" s="33">
        <v>4</v>
      </c>
      <c r="J61" s="34" t="s">
        <v>94</v>
      </c>
      <c r="K61" s="34" t="s">
        <v>22</v>
      </c>
      <c r="L61" s="34">
        <v>42115.27</v>
      </c>
      <c r="M61" s="34">
        <v>42115.27</v>
      </c>
      <c r="N61" s="34"/>
    </row>
    <row r="62" s="3" customFormat="1" ht="54.95" customHeight="1" spans="1:14">
      <c r="A62" s="34"/>
      <c r="B62" s="34"/>
      <c r="C62" s="34"/>
      <c r="D62" s="34"/>
      <c r="E62" s="34"/>
      <c r="F62" s="34"/>
      <c r="G62" s="34"/>
      <c r="H62" s="34"/>
      <c r="I62" s="33">
        <v>4</v>
      </c>
      <c r="J62" s="34" t="s">
        <v>95</v>
      </c>
      <c r="K62" s="34" t="s">
        <v>22</v>
      </c>
      <c r="L62" s="34">
        <v>41973</v>
      </c>
      <c r="M62" s="34">
        <v>41973</v>
      </c>
      <c r="N62" s="34"/>
    </row>
    <row r="63" s="3" customFormat="1" ht="54.95" customHeight="1" spans="1:14">
      <c r="A63" s="34"/>
      <c r="B63" s="34"/>
      <c r="C63" s="34"/>
      <c r="D63" s="34"/>
      <c r="E63" s="34"/>
      <c r="F63" s="34"/>
      <c r="G63" s="34"/>
      <c r="H63" s="34"/>
      <c r="I63" s="33">
        <v>4</v>
      </c>
      <c r="J63" s="34" t="s">
        <v>96</v>
      </c>
      <c r="K63" s="34" t="s">
        <v>22</v>
      </c>
      <c r="L63" s="34">
        <v>40069.97</v>
      </c>
      <c r="M63" s="34">
        <v>40069.97</v>
      </c>
      <c r="N63" s="34"/>
    </row>
    <row r="64" s="3" customFormat="1" ht="66.95" customHeight="1" spans="1:14">
      <c r="A64" s="34"/>
      <c r="B64" s="34"/>
      <c r="C64" s="34"/>
      <c r="D64" s="34"/>
      <c r="E64" s="34"/>
      <c r="F64" s="34"/>
      <c r="G64" s="34"/>
      <c r="H64" s="34"/>
      <c r="I64" s="33">
        <v>4</v>
      </c>
      <c r="J64" s="34" t="s">
        <v>97</v>
      </c>
      <c r="K64" s="34" t="s">
        <v>22</v>
      </c>
      <c r="L64" s="34">
        <v>40304.79</v>
      </c>
      <c r="M64" s="34">
        <v>40304.79</v>
      </c>
      <c r="N64" s="34"/>
    </row>
    <row r="65" s="3" customFormat="1" ht="66" customHeight="1" spans="1:14">
      <c r="A65" s="34"/>
      <c r="B65" s="34"/>
      <c r="C65" s="34"/>
      <c r="D65" s="34"/>
      <c r="E65" s="34"/>
      <c r="F65" s="34"/>
      <c r="G65" s="34"/>
      <c r="H65" s="34"/>
      <c r="I65" s="33">
        <v>4</v>
      </c>
      <c r="J65" s="34" t="s">
        <v>98</v>
      </c>
      <c r="K65" s="34" t="s">
        <v>22</v>
      </c>
      <c r="L65" s="34">
        <v>40000</v>
      </c>
      <c r="M65" s="34">
        <v>40000</v>
      </c>
      <c r="N65" s="34"/>
    </row>
    <row r="66" s="3" customFormat="1" ht="54" customHeight="1" spans="1:14">
      <c r="A66" s="34"/>
      <c r="B66" s="34"/>
      <c r="C66" s="34"/>
      <c r="D66" s="34"/>
      <c r="E66" s="34"/>
      <c r="F66" s="34"/>
      <c r="G66" s="34"/>
      <c r="H66" s="34"/>
      <c r="I66" s="33">
        <v>4</v>
      </c>
      <c r="J66" s="34" t="s">
        <v>99</v>
      </c>
      <c r="K66" s="34" t="s">
        <v>22</v>
      </c>
      <c r="L66" s="34">
        <v>40000</v>
      </c>
      <c r="M66" s="34">
        <v>40000</v>
      </c>
      <c r="N66" s="34"/>
    </row>
    <row r="67" s="3" customFormat="1" ht="39" customHeight="1" spans="1:14">
      <c r="A67" s="34"/>
      <c r="B67" s="34"/>
      <c r="C67" s="34"/>
      <c r="D67" s="34"/>
      <c r="E67" s="34"/>
      <c r="F67" s="34"/>
      <c r="G67" s="34"/>
      <c r="H67" s="34"/>
      <c r="I67" s="33">
        <v>4</v>
      </c>
      <c r="J67" s="34" t="s">
        <v>100</v>
      </c>
      <c r="K67" s="34" t="s">
        <v>22</v>
      </c>
      <c r="L67" s="34">
        <v>40000</v>
      </c>
      <c r="M67" s="34">
        <v>40000</v>
      </c>
      <c r="N67" s="34"/>
    </row>
    <row r="68" s="3" customFormat="1" ht="39" customHeight="1" spans="1:14">
      <c r="A68" s="34"/>
      <c r="B68" s="34"/>
      <c r="C68" s="34"/>
      <c r="D68" s="34"/>
      <c r="E68" s="34"/>
      <c r="F68" s="34"/>
      <c r="G68" s="34"/>
      <c r="H68" s="34"/>
      <c r="I68" s="33">
        <v>4</v>
      </c>
      <c r="J68" s="34" t="s">
        <v>101</v>
      </c>
      <c r="K68" s="34" t="s">
        <v>22</v>
      </c>
      <c r="L68" s="34">
        <v>40000</v>
      </c>
      <c r="M68" s="34">
        <v>40000</v>
      </c>
      <c r="N68" s="34"/>
    </row>
    <row r="69" s="3" customFormat="1" ht="53.1" customHeight="1" spans="1:14">
      <c r="A69" s="34"/>
      <c r="B69" s="34"/>
      <c r="C69" s="34"/>
      <c r="D69" s="34"/>
      <c r="E69" s="34"/>
      <c r="F69" s="34"/>
      <c r="G69" s="34"/>
      <c r="H69" s="34"/>
      <c r="I69" s="33">
        <v>4</v>
      </c>
      <c r="J69" s="34" t="s">
        <v>102</v>
      </c>
      <c r="K69" s="34" t="s">
        <v>22</v>
      </c>
      <c r="L69" s="34">
        <v>40000</v>
      </c>
      <c r="M69" s="34">
        <v>40000</v>
      </c>
      <c r="N69" s="34"/>
    </row>
    <row r="70" s="3" customFormat="1" ht="39" customHeight="1" spans="1:14">
      <c r="A70" s="34"/>
      <c r="B70" s="34"/>
      <c r="C70" s="34"/>
      <c r="D70" s="34"/>
      <c r="E70" s="34"/>
      <c r="F70" s="34"/>
      <c r="G70" s="34"/>
      <c r="H70" s="34"/>
      <c r="I70" s="33">
        <v>4</v>
      </c>
      <c r="J70" s="34" t="s">
        <v>103</v>
      </c>
      <c r="K70" s="34" t="s">
        <v>22</v>
      </c>
      <c r="L70" s="34">
        <v>41420</v>
      </c>
      <c r="M70" s="34">
        <v>41420</v>
      </c>
      <c r="N70" s="34"/>
    </row>
    <row r="71" s="5" customFormat="1" ht="39" customHeight="1" spans="1:15">
      <c r="A71" s="34"/>
      <c r="B71" s="34"/>
      <c r="C71" s="34"/>
      <c r="D71" s="34"/>
      <c r="E71" s="34"/>
      <c r="F71" s="34"/>
      <c r="G71" s="34"/>
      <c r="H71" s="34"/>
      <c r="I71" s="33">
        <v>4</v>
      </c>
      <c r="J71" s="34" t="s">
        <v>104</v>
      </c>
      <c r="K71" s="34" t="s">
        <v>22</v>
      </c>
      <c r="L71" s="34">
        <v>40000</v>
      </c>
      <c r="M71" s="34">
        <v>40000</v>
      </c>
      <c r="N71" s="34"/>
      <c r="O71" s="57"/>
    </row>
    <row r="72" s="5" customFormat="1" ht="39" customHeight="1" spans="1:15">
      <c r="A72" s="33">
        <v>7</v>
      </c>
      <c r="B72" s="33">
        <v>2014</v>
      </c>
      <c r="C72" s="34" t="s">
        <v>105</v>
      </c>
      <c r="D72" s="34" t="s">
        <v>106</v>
      </c>
      <c r="E72" s="33">
        <v>100</v>
      </c>
      <c r="F72" s="33"/>
      <c r="G72" s="33"/>
      <c r="H72" s="33"/>
      <c r="I72" s="33">
        <v>4</v>
      </c>
      <c r="J72" s="34" t="s">
        <v>107</v>
      </c>
      <c r="K72" s="34" t="s">
        <v>22</v>
      </c>
      <c r="L72" s="34">
        <v>40000</v>
      </c>
      <c r="M72" s="34">
        <v>40000</v>
      </c>
      <c r="N72" s="34"/>
      <c r="O72" s="57"/>
    </row>
    <row r="73" s="5" customFormat="1" ht="60.95" customHeight="1" spans="1:15">
      <c r="A73" s="33"/>
      <c r="B73" s="33"/>
      <c r="C73" s="33"/>
      <c r="D73" s="33"/>
      <c r="E73" s="33"/>
      <c r="F73" s="33"/>
      <c r="G73" s="33"/>
      <c r="H73" s="33"/>
      <c r="I73" s="33">
        <v>4</v>
      </c>
      <c r="J73" s="34" t="s">
        <v>108</v>
      </c>
      <c r="K73" s="34" t="s">
        <v>22</v>
      </c>
      <c r="L73" s="34">
        <v>40000</v>
      </c>
      <c r="M73" s="34">
        <v>40000</v>
      </c>
      <c r="N73" s="34"/>
      <c r="O73" s="57"/>
    </row>
    <row r="74" s="3" customFormat="1" ht="50" customHeight="1" spans="1:14">
      <c r="A74" s="33"/>
      <c r="B74" s="33"/>
      <c r="C74" s="33"/>
      <c r="D74" s="33"/>
      <c r="E74" s="33"/>
      <c r="F74" s="33"/>
      <c r="G74" s="33"/>
      <c r="H74" s="33"/>
      <c r="I74" s="33">
        <v>4</v>
      </c>
      <c r="J74" s="34" t="s">
        <v>109</v>
      </c>
      <c r="K74" s="34" t="s">
        <v>22</v>
      </c>
      <c r="L74" s="34">
        <v>43915.6</v>
      </c>
      <c r="M74" s="34">
        <v>43915.6</v>
      </c>
      <c r="N74" s="34"/>
    </row>
    <row r="75" s="3" customFormat="1" ht="172" customHeight="1" spans="1:14">
      <c r="A75" s="58">
        <v>8</v>
      </c>
      <c r="B75" s="59"/>
      <c r="C75" s="60" t="s">
        <v>110</v>
      </c>
      <c r="D75" s="60" t="s">
        <v>111</v>
      </c>
      <c r="E75" s="31">
        <v>30</v>
      </c>
      <c r="F75" s="31"/>
      <c r="G75" s="31">
        <v>30</v>
      </c>
      <c r="H75" s="31"/>
      <c r="I75" s="31"/>
      <c r="J75" s="64" t="s">
        <v>112</v>
      </c>
      <c r="K75" s="64" t="s">
        <v>22</v>
      </c>
      <c r="L75" s="64">
        <v>918783</v>
      </c>
      <c r="M75" s="64">
        <v>918783</v>
      </c>
      <c r="N75" s="64"/>
    </row>
    <row r="76" s="1" customFormat="1" ht="39" customHeight="1" spans="1:15">
      <c r="A76" s="61">
        <v>9</v>
      </c>
      <c r="B76" s="59"/>
      <c r="C76" s="62" t="s">
        <v>113</v>
      </c>
      <c r="D76" s="62" t="s">
        <v>114</v>
      </c>
      <c r="E76" s="26">
        <v>80</v>
      </c>
      <c r="F76" s="26"/>
      <c r="G76" s="26"/>
      <c r="H76" s="25">
        <v>20</v>
      </c>
      <c r="I76" s="25">
        <v>11.3994</v>
      </c>
      <c r="J76" s="60"/>
      <c r="K76" s="60"/>
      <c r="L76" s="60"/>
      <c r="M76" s="60"/>
      <c r="N76" s="60"/>
      <c r="O76" s="3"/>
    </row>
    <row r="77" s="3" customFormat="1" ht="39" customHeight="1" spans="1:14">
      <c r="A77" s="63"/>
      <c r="B77" s="59"/>
      <c r="C77" s="64"/>
      <c r="D77" s="64"/>
      <c r="E77" s="28"/>
      <c r="F77" s="28"/>
      <c r="G77" s="28"/>
      <c r="H77" s="25"/>
      <c r="I77" s="25">
        <v>20</v>
      </c>
      <c r="J77" s="66" t="s">
        <v>115</v>
      </c>
      <c r="K77" s="62" t="s">
        <v>22</v>
      </c>
      <c r="L77" s="62">
        <v>200000</v>
      </c>
      <c r="M77" s="62">
        <v>200000</v>
      </c>
      <c r="N77" s="62"/>
    </row>
    <row r="78" s="3" customFormat="1" ht="39" customHeight="1" spans="1:14">
      <c r="A78" s="63"/>
      <c r="B78" s="59"/>
      <c r="C78" s="64"/>
      <c r="D78" s="64"/>
      <c r="E78" s="28"/>
      <c r="F78" s="28"/>
      <c r="G78" s="28"/>
      <c r="H78" s="25"/>
      <c r="I78" s="25">
        <v>8.6006</v>
      </c>
      <c r="J78" s="66" t="s">
        <v>116</v>
      </c>
      <c r="K78" s="62" t="s">
        <v>22</v>
      </c>
      <c r="L78" s="62">
        <v>87537</v>
      </c>
      <c r="M78" s="62">
        <v>87537</v>
      </c>
      <c r="N78" s="62"/>
    </row>
    <row r="79" s="3" customFormat="1" ht="53" customHeight="1" spans="1:14">
      <c r="A79" s="58"/>
      <c r="B79" s="59"/>
      <c r="C79" s="60"/>
      <c r="D79" s="60"/>
      <c r="E79" s="31"/>
      <c r="F79" s="31"/>
      <c r="G79" s="31"/>
      <c r="H79" s="25"/>
      <c r="I79" s="25">
        <v>20</v>
      </c>
      <c r="J79" s="66" t="s">
        <v>117</v>
      </c>
      <c r="K79" s="62" t="s">
        <v>22</v>
      </c>
      <c r="L79" s="62">
        <v>200000</v>
      </c>
      <c r="M79" s="62">
        <v>200000</v>
      </c>
      <c r="N79" s="62"/>
    </row>
    <row r="80" s="3" customFormat="1" ht="105" customHeight="1" spans="1:14">
      <c r="A80" s="65">
        <v>10</v>
      </c>
      <c r="B80" s="59"/>
      <c r="C80" s="66" t="s">
        <v>118</v>
      </c>
      <c r="D80" s="66" t="s">
        <v>119</v>
      </c>
      <c r="E80" s="25">
        <v>5</v>
      </c>
      <c r="F80" s="25">
        <v>5</v>
      </c>
      <c r="G80" s="25"/>
      <c r="H80" s="25"/>
      <c r="I80" s="25"/>
      <c r="J80" s="66" t="s">
        <v>120</v>
      </c>
      <c r="K80" s="62" t="s">
        <v>22</v>
      </c>
      <c r="L80" s="62">
        <v>66161.1</v>
      </c>
      <c r="M80" s="62">
        <v>66161.1</v>
      </c>
      <c r="N80" s="62"/>
    </row>
    <row r="81" s="1" customFormat="1" ht="62.1" customHeight="1" spans="1:15">
      <c r="A81" s="61">
        <v>11</v>
      </c>
      <c r="B81" s="59"/>
      <c r="C81" s="62" t="s">
        <v>121</v>
      </c>
      <c r="D81" s="62" t="s">
        <v>122</v>
      </c>
      <c r="E81" s="26">
        <v>40</v>
      </c>
      <c r="F81" s="25"/>
      <c r="G81" s="25"/>
      <c r="H81" s="25"/>
      <c r="I81" s="25">
        <v>2</v>
      </c>
      <c r="J81" s="66" t="s">
        <v>123</v>
      </c>
      <c r="K81" s="62" t="s">
        <v>28</v>
      </c>
      <c r="L81" s="67"/>
      <c r="M81" s="67"/>
      <c r="N81" s="71" t="s">
        <v>124</v>
      </c>
      <c r="O81" s="3"/>
    </row>
    <row r="82" s="1" customFormat="1" ht="49" customHeight="1" spans="1:15">
      <c r="A82" s="63"/>
      <c r="B82" s="59"/>
      <c r="C82" s="64"/>
      <c r="D82" s="64"/>
      <c r="E82" s="28"/>
      <c r="F82" s="26"/>
      <c r="G82" s="26"/>
      <c r="H82" s="26"/>
      <c r="I82" s="26">
        <v>36</v>
      </c>
      <c r="J82" s="66" t="s">
        <v>125</v>
      </c>
      <c r="K82" s="62" t="s">
        <v>28</v>
      </c>
      <c r="L82" s="67"/>
      <c r="M82" s="67"/>
      <c r="N82" s="71" t="s">
        <v>126</v>
      </c>
      <c r="O82" s="3"/>
    </row>
    <row r="83" s="1" customFormat="1" ht="50" customHeight="1" spans="1:15">
      <c r="A83" s="63"/>
      <c r="B83" s="59"/>
      <c r="C83" s="64"/>
      <c r="D83" s="64"/>
      <c r="E83" s="28"/>
      <c r="F83" s="26"/>
      <c r="G83" s="26"/>
      <c r="H83" s="26"/>
      <c r="I83" s="26">
        <v>2</v>
      </c>
      <c r="J83" s="62" t="s">
        <v>127</v>
      </c>
      <c r="K83" s="62" t="s">
        <v>28</v>
      </c>
      <c r="L83" s="68"/>
      <c r="M83" s="68"/>
      <c r="N83" s="72" t="s">
        <v>128</v>
      </c>
      <c r="O83" s="3"/>
    </row>
    <row r="84" s="1" customFormat="1" ht="39" customHeight="1" spans="1:15">
      <c r="A84" s="33">
        <v>12</v>
      </c>
      <c r="B84" s="34">
        <v>2015</v>
      </c>
      <c r="C84" s="35" t="s">
        <v>18</v>
      </c>
      <c r="D84" s="36"/>
      <c r="E84" s="35">
        <f>SUM(E85+E86+E87+E91+E120+E132)</f>
        <v>230</v>
      </c>
      <c r="F84" s="35">
        <f>SUM(F85:F133)</f>
        <v>2</v>
      </c>
      <c r="G84" s="35">
        <f>SUM(G85:G133)</f>
        <v>0</v>
      </c>
      <c r="H84" s="35">
        <f>SUM(H85:H133)</f>
        <v>28</v>
      </c>
      <c r="I84" s="35">
        <f>SUM(I85:I133)</f>
        <v>200</v>
      </c>
      <c r="J84" s="35"/>
      <c r="K84" s="35"/>
      <c r="L84" s="35">
        <f>SUM(L85:L133)</f>
        <v>3386534.38</v>
      </c>
      <c r="M84" s="35">
        <f>SUM(M85:M133)</f>
        <v>2916534.38</v>
      </c>
      <c r="N84" s="56"/>
      <c r="O84" s="3"/>
    </row>
    <row r="85" s="3" customFormat="1" ht="87" customHeight="1" spans="1:14">
      <c r="A85" s="33">
        <v>13</v>
      </c>
      <c r="B85" s="34"/>
      <c r="C85" s="34" t="s">
        <v>129</v>
      </c>
      <c r="D85" s="34" t="s">
        <v>130</v>
      </c>
      <c r="E85" s="33">
        <v>1</v>
      </c>
      <c r="F85" s="33">
        <v>1</v>
      </c>
      <c r="G85" s="33"/>
      <c r="H85" s="33"/>
      <c r="I85" s="33"/>
      <c r="J85" s="34" t="s">
        <v>131</v>
      </c>
      <c r="K85" s="34" t="s">
        <v>22</v>
      </c>
      <c r="L85" s="34">
        <v>17850</v>
      </c>
      <c r="M85" s="34">
        <v>17850</v>
      </c>
      <c r="N85" s="34"/>
    </row>
    <row r="86" s="3" customFormat="1" ht="67" customHeight="1" spans="1:14">
      <c r="A86" s="33">
        <v>14</v>
      </c>
      <c r="B86" s="34">
        <v>2015</v>
      </c>
      <c r="C86" s="33" t="s">
        <v>132</v>
      </c>
      <c r="D86" s="34" t="s">
        <v>133</v>
      </c>
      <c r="E86" s="33">
        <v>1</v>
      </c>
      <c r="F86" s="33">
        <v>1</v>
      </c>
      <c r="G86" s="33"/>
      <c r="H86" s="33"/>
      <c r="I86" s="33"/>
      <c r="J86" s="34" t="s">
        <v>134</v>
      </c>
      <c r="K86" s="34" t="s">
        <v>22</v>
      </c>
      <c r="L86" s="34">
        <v>321106</v>
      </c>
      <c r="M86" s="34">
        <v>321106</v>
      </c>
      <c r="N86" s="34"/>
    </row>
    <row r="87" s="1" customFormat="1" ht="39" customHeight="1" spans="1:15">
      <c r="A87" s="33">
        <v>15</v>
      </c>
      <c r="B87" s="34"/>
      <c r="C87" s="34" t="s">
        <v>135</v>
      </c>
      <c r="D87" s="34" t="s">
        <v>136</v>
      </c>
      <c r="E87" s="33">
        <v>80</v>
      </c>
      <c r="F87" s="33"/>
      <c r="G87" s="33"/>
      <c r="H87" s="33">
        <v>20</v>
      </c>
      <c r="I87" s="44"/>
      <c r="J87" s="34"/>
      <c r="K87" s="34"/>
      <c r="L87" s="34"/>
      <c r="M87" s="34"/>
      <c r="N87" s="34"/>
      <c r="O87" s="3"/>
    </row>
    <row r="88" s="3" customFormat="1" ht="39" customHeight="1" spans="1:14">
      <c r="A88" s="33"/>
      <c r="B88" s="34"/>
      <c r="C88" s="34"/>
      <c r="D88" s="34"/>
      <c r="E88" s="33"/>
      <c r="F88" s="33"/>
      <c r="G88" s="33"/>
      <c r="H88" s="44"/>
      <c r="I88" s="33">
        <v>20</v>
      </c>
      <c r="J88" s="34" t="s">
        <v>137</v>
      </c>
      <c r="K88" s="34" t="s">
        <v>22</v>
      </c>
      <c r="L88" s="34">
        <v>200000</v>
      </c>
      <c r="M88" s="34">
        <v>200000</v>
      </c>
      <c r="N88" s="34"/>
    </row>
    <row r="89" s="3" customFormat="1" ht="35" customHeight="1" spans="1:14">
      <c r="A89" s="33"/>
      <c r="B89" s="34"/>
      <c r="C89" s="34"/>
      <c r="D89" s="34"/>
      <c r="E89" s="33"/>
      <c r="F89" s="33"/>
      <c r="G89" s="33"/>
      <c r="H89" s="44"/>
      <c r="I89" s="33">
        <v>20</v>
      </c>
      <c r="J89" s="34" t="s">
        <v>138</v>
      </c>
      <c r="K89" s="34" t="s">
        <v>22</v>
      </c>
      <c r="L89" s="34">
        <v>286913</v>
      </c>
      <c r="M89" s="34">
        <v>286913</v>
      </c>
      <c r="N89" s="34"/>
    </row>
    <row r="90" s="3" customFormat="1" ht="44" customHeight="1" spans="1:14">
      <c r="A90" s="33"/>
      <c r="B90" s="34"/>
      <c r="C90" s="34"/>
      <c r="D90" s="34"/>
      <c r="E90" s="33"/>
      <c r="F90" s="33"/>
      <c r="G90" s="33"/>
      <c r="H90" s="44"/>
      <c r="I90" s="33">
        <v>20</v>
      </c>
      <c r="J90" s="34" t="s">
        <v>139</v>
      </c>
      <c r="K90" s="34" t="s">
        <v>22</v>
      </c>
      <c r="L90" s="34">
        <v>330638</v>
      </c>
      <c r="M90" s="34">
        <v>330638</v>
      </c>
      <c r="N90" s="73"/>
    </row>
    <row r="91" s="1" customFormat="1" ht="39" customHeight="1" spans="1:15">
      <c r="A91" s="33">
        <v>16</v>
      </c>
      <c r="B91" s="34"/>
      <c r="C91" s="33" t="s">
        <v>140</v>
      </c>
      <c r="D91" s="34" t="s">
        <v>141</v>
      </c>
      <c r="E91" s="33">
        <v>100</v>
      </c>
      <c r="F91" s="33"/>
      <c r="G91" s="33"/>
      <c r="H91" s="33"/>
      <c r="I91" s="33">
        <v>4</v>
      </c>
      <c r="J91" s="34"/>
      <c r="K91" s="34"/>
      <c r="L91" s="34"/>
      <c r="M91" s="34"/>
      <c r="N91" s="73"/>
      <c r="O91" s="3"/>
    </row>
    <row r="92" s="3" customFormat="1" ht="54.95" customHeight="1" spans="1:14">
      <c r="A92" s="33"/>
      <c r="B92" s="34"/>
      <c r="C92" s="33"/>
      <c r="D92" s="34"/>
      <c r="E92" s="33"/>
      <c r="F92" s="33"/>
      <c r="G92" s="33"/>
      <c r="H92" s="33"/>
      <c r="I92" s="33">
        <v>3</v>
      </c>
      <c r="J92" s="34" t="s">
        <v>142</v>
      </c>
      <c r="K92" s="34" t="s">
        <v>22</v>
      </c>
      <c r="L92" s="34">
        <v>30000</v>
      </c>
      <c r="M92" s="34">
        <v>30000</v>
      </c>
      <c r="N92" s="34"/>
    </row>
    <row r="93" s="3" customFormat="1" ht="51.95" customHeight="1" spans="1:14">
      <c r="A93" s="33"/>
      <c r="B93" s="34"/>
      <c r="C93" s="33"/>
      <c r="D93" s="34"/>
      <c r="E93" s="33"/>
      <c r="F93" s="33"/>
      <c r="G93" s="33"/>
      <c r="H93" s="33"/>
      <c r="I93" s="33">
        <v>3</v>
      </c>
      <c r="J93" s="34" t="s">
        <v>143</v>
      </c>
      <c r="K93" s="34" t="s">
        <v>22</v>
      </c>
      <c r="L93" s="34">
        <v>30000</v>
      </c>
      <c r="M93" s="34">
        <v>30000</v>
      </c>
      <c r="N93" s="34"/>
    </row>
    <row r="94" s="1" customFormat="1" ht="83.1" customHeight="1" spans="1:15">
      <c r="A94" s="33"/>
      <c r="B94" s="34"/>
      <c r="C94" s="33"/>
      <c r="D94" s="34"/>
      <c r="E94" s="33"/>
      <c r="F94" s="33"/>
      <c r="G94" s="33"/>
      <c r="H94" s="33"/>
      <c r="I94" s="33">
        <v>4</v>
      </c>
      <c r="J94" s="34" t="s">
        <v>144</v>
      </c>
      <c r="K94" s="34" t="s">
        <v>28</v>
      </c>
      <c r="L94" s="34">
        <v>40000</v>
      </c>
      <c r="M94" s="34"/>
      <c r="N94" s="34" t="s">
        <v>34</v>
      </c>
      <c r="O94" s="3"/>
    </row>
    <row r="95" s="3" customFormat="1" ht="39" customHeight="1" spans="1:14">
      <c r="A95" s="33"/>
      <c r="B95" s="34"/>
      <c r="C95" s="33"/>
      <c r="D95" s="34"/>
      <c r="E95" s="33"/>
      <c r="F95" s="33"/>
      <c r="G95" s="33"/>
      <c r="H95" s="33"/>
      <c r="I95" s="33">
        <v>3</v>
      </c>
      <c r="J95" s="34" t="s">
        <v>145</v>
      </c>
      <c r="K95" s="34" t="s">
        <v>22</v>
      </c>
      <c r="L95" s="34">
        <v>30000</v>
      </c>
      <c r="M95" s="34">
        <v>30000</v>
      </c>
      <c r="N95" s="34"/>
    </row>
    <row r="96" s="3" customFormat="1" ht="53.1" customHeight="1" spans="1:14">
      <c r="A96" s="33"/>
      <c r="B96" s="34"/>
      <c r="C96" s="33"/>
      <c r="D96" s="34"/>
      <c r="E96" s="33"/>
      <c r="F96" s="33"/>
      <c r="G96" s="33"/>
      <c r="H96" s="33"/>
      <c r="I96" s="33">
        <v>3</v>
      </c>
      <c r="J96" s="34" t="s">
        <v>146</v>
      </c>
      <c r="K96" s="34" t="s">
        <v>22</v>
      </c>
      <c r="L96" s="34">
        <v>30000</v>
      </c>
      <c r="M96" s="34">
        <v>30000</v>
      </c>
      <c r="N96" s="34"/>
    </row>
    <row r="97" s="3" customFormat="1" ht="66.95" customHeight="1" spans="1:14">
      <c r="A97" s="33"/>
      <c r="B97" s="34"/>
      <c r="C97" s="33"/>
      <c r="D97" s="34"/>
      <c r="E97" s="33"/>
      <c r="F97" s="33"/>
      <c r="G97" s="33"/>
      <c r="H97" s="33"/>
      <c r="I97" s="33">
        <v>3</v>
      </c>
      <c r="J97" s="34" t="s">
        <v>147</v>
      </c>
      <c r="K97" s="34" t="s">
        <v>22</v>
      </c>
      <c r="L97" s="34">
        <v>30000</v>
      </c>
      <c r="M97" s="34">
        <v>30000</v>
      </c>
      <c r="N97" s="34"/>
    </row>
    <row r="98" s="1" customFormat="1" ht="54.95" customHeight="1" spans="1:15">
      <c r="A98" s="33"/>
      <c r="B98" s="34"/>
      <c r="C98" s="33"/>
      <c r="D98" s="34"/>
      <c r="E98" s="33"/>
      <c r="F98" s="33"/>
      <c r="G98" s="33"/>
      <c r="H98" s="33"/>
      <c r="I98" s="33">
        <v>3</v>
      </c>
      <c r="J98" s="34" t="s">
        <v>148</v>
      </c>
      <c r="K98" s="34" t="s">
        <v>28</v>
      </c>
      <c r="L98" s="34">
        <v>30000</v>
      </c>
      <c r="M98" s="34"/>
      <c r="N98" s="34" t="s">
        <v>39</v>
      </c>
      <c r="O98" s="3"/>
    </row>
    <row r="99" s="3" customFormat="1" ht="39" customHeight="1" spans="1:14">
      <c r="A99" s="33"/>
      <c r="B99" s="34"/>
      <c r="C99" s="33"/>
      <c r="D99" s="34"/>
      <c r="E99" s="33"/>
      <c r="F99" s="33"/>
      <c r="G99" s="33"/>
      <c r="H99" s="33"/>
      <c r="I99" s="33">
        <v>4</v>
      </c>
      <c r="J99" s="34" t="s">
        <v>149</v>
      </c>
      <c r="K99" s="34" t="s">
        <v>22</v>
      </c>
      <c r="L99" s="34">
        <v>41478</v>
      </c>
      <c r="M99" s="34">
        <v>41478</v>
      </c>
      <c r="N99" s="34"/>
    </row>
    <row r="100" s="3" customFormat="1" ht="39" customHeight="1" spans="1:14">
      <c r="A100" s="33"/>
      <c r="B100" s="34"/>
      <c r="C100" s="33"/>
      <c r="D100" s="34"/>
      <c r="E100" s="33"/>
      <c r="F100" s="33"/>
      <c r="G100" s="33"/>
      <c r="H100" s="33"/>
      <c r="I100" s="33">
        <v>4</v>
      </c>
      <c r="J100" s="34" t="s">
        <v>150</v>
      </c>
      <c r="K100" s="34" t="s">
        <v>22</v>
      </c>
      <c r="L100" s="34">
        <v>52992.5</v>
      </c>
      <c r="M100" s="34">
        <v>52992.5</v>
      </c>
      <c r="N100" s="34"/>
    </row>
    <row r="101" s="3" customFormat="1" ht="60" customHeight="1" spans="1:14">
      <c r="A101" s="33"/>
      <c r="B101" s="34"/>
      <c r="C101" s="33"/>
      <c r="D101" s="34"/>
      <c r="E101" s="33"/>
      <c r="F101" s="33"/>
      <c r="G101" s="33"/>
      <c r="H101" s="33"/>
      <c r="I101" s="33">
        <v>3</v>
      </c>
      <c r="J101" s="34" t="s">
        <v>151</v>
      </c>
      <c r="K101" s="34" t="s">
        <v>22</v>
      </c>
      <c r="L101" s="34">
        <v>30019.9</v>
      </c>
      <c r="M101" s="34">
        <v>30019.9</v>
      </c>
      <c r="N101" s="34"/>
    </row>
    <row r="102" s="3" customFormat="1" ht="63.95" customHeight="1" spans="1:14">
      <c r="A102" s="33"/>
      <c r="B102" s="34"/>
      <c r="C102" s="33"/>
      <c r="D102" s="34"/>
      <c r="E102" s="33"/>
      <c r="F102" s="33"/>
      <c r="G102" s="33"/>
      <c r="H102" s="33"/>
      <c r="I102" s="33">
        <v>4</v>
      </c>
      <c r="J102" s="34" t="s">
        <v>152</v>
      </c>
      <c r="K102" s="34" t="s">
        <v>22</v>
      </c>
      <c r="L102" s="34">
        <v>94555.8</v>
      </c>
      <c r="M102" s="34">
        <v>94555.8</v>
      </c>
      <c r="N102" s="34"/>
    </row>
    <row r="103" s="3" customFormat="1" ht="59.1" customHeight="1" spans="1:14">
      <c r="A103" s="33"/>
      <c r="B103" s="34"/>
      <c r="C103" s="33"/>
      <c r="D103" s="34"/>
      <c r="E103" s="33"/>
      <c r="F103" s="33"/>
      <c r="G103" s="33"/>
      <c r="H103" s="33"/>
      <c r="I103" s="33">
        <v>4</v>
      </c>
      <c r="J103" s="34" t="s">
        <v>153</v>
      </c>
      <c r="K103" s="34" t="s">
        <v>22</v>
      </c>
      <c r="L103" s="34">
        <v>40650</v>
      </c>
      <c r="M103" s="34">
        <v>40650</v>
      </c>
      <c r="N103" s="34"/>
    </row>
    <row r="104" s="3" customFormat="1" ht="53.1" customHeight="1" spans="1:14">
      <c r="A104" s="33">
        <v>16</v>
      </c>
      <c r="B104" s="33">
        <v>2015</v>
      </c>
      <c r="C104" s="33" t="s">
        <v>140</v>
      </c>
      <c r="D104" s="34" t="s">
        <v>141</v>
      </c>
      <c r="E104" s="33">
        <v>100</v>
      </c>
      <c r="F104" s="33"/>
      <c r="G104" s="33"/>
      <c r="H104" s="33"/>
      <c r="I104" s="33">
        <v>3</v>
      </c>
      <c r="J104" s="34" t="s">
        <v>154</v>
      </c>
      <c r="K104" s="34" t="s">
        <v>22</v>
      </c>
      <c r="L104" s="34">
        <v>30750</v>
      </c>
      <c r="M104" s="34">
        <v>30750</v>
      </c>
      <c r="N104" s="34"/>
    </row>
    <row r="105" s="3" customFormat="1" ht="63" customHeight="1" spans="1:14">
      <c r="A105" s="33"/>
      <c r="B105" s="33"/>
      <c r="C105" s="33"/>
      <c r="D105" s="34"/>
      <c r="E105" s="33"/>
      <c r="F105" s="33"/>
      <c r="G105" s="33"/>
      <c r="H105" s="33"/>
      <c r="I105" s="33">
        <v>3</v>
      </c>
      <c r="J105" s="34" t="s">
        <v>155</v>
      </c>
      <c r="K105" s="34" t="s">
        <v>22</v>
      </c>
      <c r="L105" s="34">
        <v>31360</v>
      </c>
      <c r="M105" s="34">
        <v>31360</v>
      </c>
      <c r="N105" s="34"/>
    </row>
    <row r="106" s="3" customFormat="1" ht="54.95" customHeight="1" spans="1:14">
      <c r="A106" s="33"/>
      <c r="B106" s="33"/>
      <c r="C106" s="33"/>
      <c r="D106" s="34"/>
      <c r="E106" s="33"/>
      <c r="F106" s="33"/>
      <c r="G106" s="33"/>
      <c r="H106" s="33"/>
      <c r="I106" s="33">
        <v>4</v>
      </c>
      <c r="J106" s="34" t="s">
        <v>156</v>
      </c>
      <c r="K106" s="34" t="s">
        <v>22</v>
      </c>
      <c r="L106" s="34">
        <v>40000</v>
      </c>
      <c r="M106" s="34">
        <v>40000</v>
      </c>
      <c r="N106" s="34"/>
    </row>
    <row r="107" s="3" customFormat="1" ht="60.95" customHeight="1" spans="1:14">
      <c r="A107" s="33"/>
      <c r="B107" s="33"/>
      <c r="C107" s="33"/>
      <c r="D107" s="34"/>
      <c r="E107" s="33"/>
      <c r="F107" s="33"/>
      <c r="G107" s="33"/>
      <c r="H107" s="33"/>
      <c r="I107" s="33">
        <v>3</v>
      </c>
      <c r="J107" s="34" t="s">
        <v>157</v>
      </c>
      <c r="K107" s="34" t="s">
        <v>22</v>
      </c>
      <c r="L107" s="34">
        <v>35670.64</v>
      </c>
      <c r="M107" s="34">
        <v>35670.64</v>
      </c>
      <c r="N107" s="34"/>
    </row>
    <row r="108" s="3" customFormat="1" ht="57" customHeight="1" spans="1:14">
      <c r="A108" s="33"/>
      <c r="B108" s="33"/>
      <c r="C108" s="33"/>
      <c r="D108" s="34"/>
      <c r="E108" s="33"/>
      <c r="F108" s="33"/>
      <c r="G108" s="33"/>
      <c r="H108" s="33"/>
      <c r="I108" s="33">
        <v>4</v>
      </c>
      <c r="J108" s="34" t="s">
        <v>158</v>
      </c>
      <c r="K108" s="34" t="s">
        <v>22</v>
      </c>
      <c r="L108" s="34">
        <v>169290</v>
      </c>
      <c r="M108" s="34">
        <v>169290</v>
      </c>
      <c r="N108" s="34"/>
    </row>
    <row r="109" s="3" customFormat="1" ht="39" customHeight="1" spans="1:14">
      <c r="A109" s="33"/>
      <c r="B109" s="33"/>
      <c r="C109" s="33"/>
      <c r="D109" s="34"/>
      <c r="E109" s="33"/>
      <c r="F109" s="33"/>
      <c r="G109" s="33"/>
      <c r="H109" s="33"/>
      <c r="I109" s="33">
        <v>4</v>
      </c>
      <c r="J109" s="34" t="s">
        <v>159</v>
      </c>
      <c r="K109" s="34" t="s">
        <v>22</v>
      </c>
      <c r="L109" s="34">
        <v>40000</v>
      </c>
      <c r="M109" s="34">
        <v>40000</v>
      </c>
      <c r="N109" s="34"/>
    </row>
    <row r="110" s="3" customFormat="1" ht="54.95" customHeight="1" spans="1:14">
      <c r="A110" s="33"/>
      <c r="B110" s="33"/>
      <c r="C110" s="33"/>
      <c r="D110" s="34"/>
      <c r="E110" s="33"/>
      <c r="F110" s="33"/>
      <c r="G110" s="33"/>
      <c r="H110" s="33"/>
      <c r="I110" s="33">
        <v>3</v>
      </c>
      <c r="J110" s="34" t="s">
        <v>160</v>
      </c>
      <c r="K110" s="34" t="s">
        <v>22</v>
      </c>
      <c r="L110" s="34">
        <v>30000</v>
      </c>
      <c r="M110" s="34">
        <v>30000</v>
      </c>
      <c r="N110" s="34"/>
    </row>
    <row r="111" s="3" customFormat="1" ht="39" customHeight="1" spans="1:14">
      <c r="A111" s="33"/>
      <c r="B111" s="33"/>
      <c r="C111" s="33"/>
      <c r="D111" s="34"/>
      <c r="E111" s="33"/>
      <c r="F111" s="33"/>
      <c r="G111" s="33"/>
      <c r="H111" s="33"/>
      <c r="I111" s="33">
        <v>4</v>
      </c>
      <c r="J111" s="34" t="s">
        <v>161</v>
      </c>
      <c r="K111" s="34" t="s">
        <v>22</v>
      </c>
      <c r="L111" s="34">
        <v>43167.3</v>
      </c>
      <c r="M111" s="34">
        <v>43167.3</v>
      </c>
      <c r="N111" s="34"/>
    </row>
    <row r="112" s="3" customFormat="1" ht="39" customHeight="1" spans="1:14">
      <c r="A112" s="33"/>
      <c r="B112" s="33"/>
      <c r="C112" s="33"/>
      <c r="D112" s="34"/>
      <c r="E112" s="33"/>
      <c r="F112" s="33"/>
      <c r="G112" s="33"/>
      <c r="H112" s="33"/>
      <c r="I112" s="33">
        <v>3</v>
      </c>
      <c r="J112" s="34" t="s">
        <v>162</v>
      </c>
      <c r="K112" s="34" t="s">
        <v>22</v>
      </c>
      <c r="L112" s="34">
        <v>30779</v>
      </c>
      <c r="M112" s="34">
        <v>30779</v>
      </c>
      <c r="N112" s="34"/>
    </row>
    <row r="113" s="3" customFormat="1" ht="39" customHeight="1" spans="1:14">
      <c r="A113" s="33"/>
      <c r="B113" s="33"/>
      <c r="C113" s="33"/>
      <c r="D113" s="34"/>
      <c r="E113" s="33"/>
      <c r="F113" s="33"/>
      <c r="G113" s="33"/>
      <c r="H113" s="33"/>
      <c r="I113" s="33">
        <v>4</v>
      </c>
      <c r="J113" s="34" t="s">
        <v>163</v>
      </c>
      <c r="K113" s="34" t="s">
        <v>22</v>
      </c>
      <c r="L113" s="34">
        <v>130868</v>
      </c>
      <c r="M113" s="34">
        <v>130868</v>
      </c>
      <c r="N113" s="34"/>
    </row>
    <row r="114" s="3" customFormat="1" ht="62.1" customHeight="1" spans="1:14">
      <c r="A114" s="33"/>
      <c r="B114" s="33"/>
      <c r="C114" s="33"/>
      <c r="D114" s="34"/>
      <c r="E114" s="33"/>
      <c r="F114" s="33"/>
      <c r="G114" s="33"/>
      <c r="H114" s="33"/>
      <c r="I114" s="33">
        <v>4</v>
      </c>
      <c r="J114" s="34" t="s">
        <v>164</v>
      </c>
      <c r="K114" s="34" t="s">
        <v>22</v>
      </c>
      <c r="L114" s="34">
        <v>40000</v>
      </c>
      <c r="M114" s="34">
        <v>40000</v>
      </c>
      <c r="N114" s="34"/>
    </row>
    <row r="115" s="3" customFormat="1" ht="39" customHeight="1" spans="1:14">
      <c r="A115" s="33"/>
      <c r="B115" s="33"/>
      <c r="C115" s="33"/>
      <c r="D115" s="34"/>
      <c r="E115" s="33"/>
      <c r="F115" s="33"/>
      <c r="G115" s="33"/>
      <c r="H115" s="33"/>
      <c r="I115" s="33">
        <v>4</v>
      </c>
      <c r="J115" s="34" t="s">
        <v>165</v>
      </c>
      <c r="K115" s="34" t="s">
        <v>22</v>
      </c>
      <c r="L115" s="34">
        <v>42540</v>
      </c>
      <c r="M115" s="34">
        <v>42540</v>
      </c>
      <c r="N115" s="34"/>
    </row>
    <row r="116" s="3" customFormat="1" ht="59.1" customHeight="1" spans="1:14">
      <c r="A116" s="33"/>
      <c r="B116" s="33"/>
      <c r="C116" s="33"/>
      <c r="D116" s="34"/>
      <c r="E116" s="33"/>
      <c r="F116" s="33"/>
      <c r="G116" s="33"/>
      <c r="H116" s="33"/>
      <c r="I116" s="33">
        <v>3</v>
      </c>
      <c r="J116" s="34" t="s">
        <v>166</v>
      </c>
      <c r="K116" s="34" t="s">
        <v>22</v>
      </c>
      <c r="L116" s="34">
        <v>30000</v>
      </c>
      <c r="M116" s="34">
        <v>30000</v>
      </c>
      <c r="N116" s="34"/>
    </row>
    <row r="117" s="3" customFormat="1" ht="39" customHeight="1" spans="1:14">
      <c r="A117" s="33"/>
      <c r="B117" s="33"/>
      <c r="C117" s="33"/>
      <c r="D117" s="34"/>
      <c r="E117" s="33"/>
      <c r="F117" s="33"/>
      <c r="G117" s="33"/>
      <c r="H117" s="33"/>
      <c r="I117" s="33">
        <v>3</v>
      </c>
      <c r="J117" s="34" t="s">
        <v>167</v>
      </c>
      <c r="K117" s="34" t="s">
        <v>22</v>
      </c>
      <c r="L117" s="34">
        <v>554380</v>
      </c>
      <c r="M117" s="34">
        <v>554380</v>
      </c>
      <c r="N117" s="34"/>
    </row>
    <row r="118" s="3" customFormat="1" ht="39" customHeight="1" spans="1:14">
      <c r="A118" s="33"/>
      <c r="B118" s="33"/>
      <c r="C118" s="33"/>
      <c r="D118" s="34"/>
      <c r="E118" s="33"/>
      <c r="F118" s="33"/>
      <c r="G118" s="33"/>
      <c r="H118" s="33"/>
      <c r="I118" s="33">
        <v>3</v>
      </c>
      <c r="J118" s="34" t="s">
        <v>168</v>
      </c>
      <c r="K118" s="34" t="s">
        <v>22</v>
      </c>
      <c r="L118" s="34">
        <v>30000</v>
      </c>
      <c r="M118" s="34">
        <v>30000</v>
      </c>
      <c r="N118" s="34"/>
    </row>
    <row r="119" s="3" customFormat="1" ht="39" customHeight="1" spans="1:14">
      <c r="A119" s="33"/>
      <c r="B119" s="33"/>
      <c r="C119" s="33"/>
      <c r="D119" s="34"/>
      <c r="E119" s="33"/>
      <c r="F119" s="33"/>
      <c r="G119" s="33"/>
      <c r="H119" s="33"/>
      <c r="I119" s="33">
        <v>3</v>
      </c>
      <c r="J119" s="34" t="s">
        <v>169</v>
      </c>
      <c r="K119" s="34" t="s">
        <v>22</v>
      </c>
      <c r="L119" s="34">
        <v>31526.24</v>
      </c>
      <c r="M119" s="34">
        <v>31526.24</v>
      </c>
      <c r="N119" s="34"/>
    </row>
    <row r="120" s="1" customFormat="1" ht="39" customHeight="1" spans="1:15">
      <c r="A120" s="33">
        <v>17</v>
      </c>
      <c r="B120" s="33"/>
      <c r="C120" s="33" t="s">
        <v>170</v>
      </c>
      <c r="D120" s="34" t="s">
        <v>171</v>
      </c>
      <c r="E120" s="33">
        <v>40</v>
      </c>
      <c r="F120" s="33"/>
      <c r="G120" s="33"/>
      <c r="H120" s="33"/>
      <c r="I120" s="33">
        <v>2.7</v>
      </c>
      <c r="J120" s="34" t="s">
        <v>172</v>
      </c>
      <c r="K120" s="34" t="s">
        <v>28</v>
      </c>
      <c r="L120" s="34">
        <v>27000</v>
      </c>
      <c r="M120" s="34"/>
      <c r="N120" s="34" t="s">
        <v>173</v>
      </c>
      <c r="O120" s="3"/>
    </row>
    <row r="121" s="1" customFormat="1" ht="39" customHeight="1" spans="1:15">
      <c r="A121" s="33"/>
      <c r="B121" s="33"/>
      <c r="C121" s="33"/>
      <c r="D121" s="34"/>
      <c r="E121" s="33"/>
      <c r="F121" s="33"/>
      <c r="G121" s="33"/>
      <c r="H121" s="33"/>
      <c r="I121" s="33">
        <v>2.1</v>
      </c>
      <c r="J121" s="34" t="s">
        <v>174</v>
      </c>
      <c r="K121" s="34" t="s">
        <v>28</v>
      </c>
      <c r="L121" s="34">
        <v>21000</v>
      </c>
      <c r="M121" s="34"/>
      <c r="N121" s="34" t="s">
        <v>173</v>
      </c>
      <c r="O121" s="3"/>
    </row>
    <row r="122" s="1" customFormat="1" ht="39" customHeight="1" spans="1:15">
      <c r="A122" s="33"/>
      <c r="B122" s="33"/>
      <c r="C122" s="33"/>
      <c r="D122" s="34"/>
      <c r="E122" s="33"/>
      <c r="F122" s="33"/>
      <c r="G122" s="33"/>
      <c r="H122" s="33"/>
      <c r="I122" s="33">
        <v>4.5</v>
      </c>
      <c r="J122" s="34" t="s">
        <v>175</v>
      </c>
      <c r="K122" s="69" t="s">
        <v>28</v>
      </c>
      <c r="L122" s="69">
        <v>45000</v>
      </c>
      <c r="M122" s="69"/>
      <c r="N122" s="34" t="s">
        <v>173</v>
      </c>
      <c r="O122" s="3"/>
    </row>
    <row r="123" s="1" customFormat="1" ht="39" customHeight="1" spans="1:15">
      <c r="A123" s="33">
        <v>17</v>
      </c>
      <c r="B123" s="33">
        <v>2015</v>
      </c>
      <c r="C123" s="33" t="s">
        <v>170</v>
      </c>
      <c r="D123" s="34" t="s">
        <v>171</v>
      </c>
      <c r="E123" s="33">
        <v>40</v>
      </c>
      <c r="F123" s="33"/>
      <c r="G123" s="33"/>
      <c r="H123" s="33"/>
      <c r="I123" s="33">
        <v>4.2</v>
      </c>
      <c r="J123" s="34" t="s">
        <v>176</v>
      </c>
      <c r="K123" s="34" t="s">
        <v>28</v>
      </c>
      <c r="L123" s="34">
        <v>42000</v>
      </c>
      <c r="M123" s="34"/>
      <c r="N123" s="34" t="s">
        <v>173</v>
      </c>
      <c r="O123" s="3"/>
    </row>
    <row r="124" s="1" customFormat="1" ht="39" customHeight="1" spans="1:15">
      <c r="A124" s="33"/>
      <c r="B124" s="33"/>
      <c r="C124" s="33"/>
      <c r="D124" s="34"/>
      <c r="E124" s="33"/>
      <c r="F124" s="33"/>
      <c r="G124" s="33"/>
      <c r="H124" s="33"/>
      <c r="I124" s="33">
        <v>4.8</v>
      </c>
      <c r="J124" s="34" t="s">
        <v>177</v>
      </c>
      <c r="K124" s="34" t="s">
        <v>28</v>
      </c>
      <c r="L124" s="69">
        <v>48000</v>
      </c>
      <c r="M124" s="69"/>
      <c r="N124" s="34" t="s">
        <v>173</v>
      </c>
      <c r="O124" s="3"/>
    </row>
    <row r="125" s="1" customFormat="1" ht="54.95" customHeight="1" spans="1:15">
      <c r="A125" s="33"/>
      <c r="B125" s="33"/>
      <c r="C125" s="33"/>
      <c r="D125" s="34"/>
      <c r="E125" s="33"/>
      <c r="F125" s="33"/>
      <c r="G125" s="33"/>
      <c r="H125" s="33"/>
      <c r="I125" s="33">
        <v>1.8</v>
      </c>
      <c r="J125" s="34" t="s">
        <v>178</v>
      </c>
      <c r="K125" s="34" t="s">
        <v>28</v>
      </c>
      <c r="L125" s="34">
        <v>18000</v>
      </c>
      <c r="M125" s="34"/>
      <c r="N125" s="34" t="s">
        <v>173</v>
      </c>
      <c r="O125" s="3"/>
    </row>
    <row r="126" s="1" customFormat="1" ht="39" customHeight="1" spans="1:15">
      <c r="A126" s="33"/>
      <c r="B126" s="33"/>
      <c r="C126" s="33"/>
      <c r="D126" s="34"/>
      <c r="E126" s="33"/>
      <c r="F126" s="33"/>
      <c r="G126" s="33"/>
      <c r="H126" s="33"/>
      <c r="I126" s="33">
        <v>6</v>
      </c>
      <c r="J126" s="34" t="s">
        <v>179</v>
      </c>
      <c r="K126" s="34" t="s">
        <v>28</v>
      </c>
      <c r="L126" s="34">
        <v>60000</v>
      </c>
      <c r="M126" s="34"/>
      <c r="N126" s="34" t="s">
        <v>173</v>
      </c>
      <c r="O126" s="3"/>
    </row>
    <row r="127" s="1" customFormat="1" ht="39" customHeight="1" spans="1:15">
      <c r="A127" s="33"/>
      <c r="B127" s="33"/>
      <c r="C127" s="33"/>
      <c r="D127" s="34"/>
      <c r="E127" s="33"/>
      <c r="F127" s="33"/>
      <c r="G127" s="33"/>
      <c r="H127" s="33"/>
      <c r="I127" s="33">
        <v>4.2</v>
      </c>
      <c r="J127" s="34" t="s">
        <v>180</v>
      </c>
      <c r="K127" s="34" t="s">
        <v>28</v>
      </c>
      <c r="L127" s="34">
        <v>42000</v>
      </c>
      <c r="M127" s="34"/>
      <c r="N127" s="34" t="s">
        <v>173</v>
      </c>
      <c r="O127" s="3"/>
    </row>
    <row r="128" s="1" customFormat="1" ht="39" customHeight="1" spans="1:15">
      <c r="A128" s="33"/>
      <c r="B128" s="33"/>
      <c r="C128" s="33"/>
      <c r="D128" s="34"/>
      <c r="E128" s="33"/>
      <c r="F128" s="33"/>
      <c r="G128" s="33"/>
      <c r="H128" s="33"/>
      <c r="I128" s="70">
        <v>3</v>
      </c>
      <c r="J128" s="34" t="s">
        <v>181</v>
      </c>
      <c r="K128" s="34" t="s">
        <v>28</v>
      </c>
      <c r="L128" s="69">
        <v>30000</v>
      </c>
      <c r="M128" s="69"/>
      <c r="N128" s="34" t="s">
        <v>173</v>
      </c>
      <c r="O128" s="3"/>
    </row>
    <row r="129" s="1" customFormat="1" ht="39" customHeight="1" spans="1:15">
      <c r="A129" s="33"/>
      <c r="B129" s="33"/>
      <c r="C129" s="33"/>
      <c r="D129" s="34"/>
      <c r="E129" s="33"/>
      <c r="F129" s="33"/>
      <c r="G129" s="33"/>
      <c r="H129" s="33"/>
      <c r="I129" s="33">
        <v>1.2</v>
      </c>
      <c r="J129" s="34" t="s">
        <v>182</v>
      </c>
      <c r="K129" s="34" t="s">
        <v>28</v>
      </c>
      <c r="L129" s="69">
        <v>12000</v>
      </c>
      <c r="M129" s="69"/>
      <c r="N129" s="34" t="s">
        <v>173</v>
      </c>
      <c r="O129" s="3"/>
    </row>
    <row r="130" s="1" customFormat="1" ht="39" customHeight="1" spans="1:15">
      <c r="A130" s="33"/>
      <c r="B130" s="33"/>
      <c r="C130" s="33"/>
      <c r="D130" s="34"/>
      <c r="E130" s="33"/>
      <c r="F130" s="33"/>
      <c r="G130" s="33"/>
      <c r="H130" s="33"/>
      <c r="I130" s="33">
        <v>1.5</v>
      </c>
      <c r="J130" s="34" t="s">
        <v>183</v>
      </c>
      <c r="K130" s="34" t="s">
        <v>28</v>
      </c>
      <c r="L130" s="69">
        <v>15000</v>
      </c>
      <c r="M130" s="69"/>
      <c r="N130" s="34" t="s">
        <v>173</v>
      </c>
      <c r="O130" s="3"/>
    </row>
    <row r="131" s="1" customFormat="1" ht="39" customHeight="1" spans="1:15">
      <c r="A131" s="33"/>
      <c r="B131" s="33"/>
      <c r="C131" s="33"/>
      <c r="D131" s="34"/>
      <c r="E131" s="33"/>
      <c r="F131" s="33"/>
      <c r="G131" s="33"/>
      <c r="H131" s="33"/>
      <c r="I131" s="33">
        <v>4</v>
      </c>
      <c r="J131" s="34" t="s">
        <v>123</v>
      </c>
      <c r="K131" s="34" t="s">
        <v>28</v>
      </c>
      <c r="L131" s="45"/>
      <c r="M131" s="45"/>
      <c r="N131" s="73" t="s">
        <v>124</v>
      </c>
      <c r="O131" s="3"/>
    </row>
    <row r="132" s="1" customFormat="1" ht="96" customHeight="1" spans="1:15">
      <c r="A132" s="28">
        <v>18</v>
      </c>
      <c r="B132" s="59"/>
      <c r="C132" s="30" t="s">
        <v>184</v>
      </c>
      <c r="D132" s="30" t="s">
        <v>185</v>
      </c>
      <c r="E132" s="28">
        <v>8</v>
      </c>
      <c r="F132" s="42"/>
      <c r="G132" s="42"/>
      <c r="H132" s="76">
        <v>4</v>
      </c>
      <c r="I132" s="42"/>
      <c r="J132" s="79" t="s">
        <v>186</v>
      </c>
      <c r="K132" s="80" t="s">
        <v>28</v>
      </c>
      <c r="L132" s="80">
        <v>40000</v>
      </c>
      <c r="M132" s="80"/>
      <c r="N132" s="80" t="s">
        <v>187</v>
      </c>
      <c r="O132" s="3"/>
    </row>
    <row r="133" s="3" customFormat="1" ht="75.95" customHeight="1" spans="1:14">
      <c r="A133" s="28"/>
      <c r="B133" s="59"/>
      <c r="C133" s="30"/>
      <c r="D133" s="30"/>
      <c r="E133" s="28"/>
      <c r="F133" s="40"/>
      <c r="G133" s="40"/>
      <c r="H133" s="77">
        <v>4</v>
      </c>
      <c r="I133" s="40"/>
      <c r="J133" s="81" t="s">
        <v>188</v>
      </c>
      <c r="K133" s="82" t="s">
        <v>22</v>
      </c>
      <c r="L133" s="82">
        <v>40000</v>
      </c>
      <c r="M133" s="82">
        <v>40000</v>
      </c>
      <c r="N133" s="82"/>
    </row>
    <row r="134" s="1" customFormat="1" ht="39" customHeight="1" spans="1:15">
      <c r="A134" s="33">
        <v>19</v>
      </c>
      <c r="B134" s="74">
        <v>2016</v>
      </c>
      <c r="C134" s="35" t="s">
        <v>18</v>
      </c>
      <c r="D134" s="36"/>
      <c r="E134" s="35">
        <f>SUM(E135:E163)</f>
        <v>338</v>
      </c>
      <c r="F134" s="35">
        <f>SUM(F135:F163)</f>
        <v>42</v>
      </c>
      <c r="G134" s="35">
        <f>SUM(G135:G163)</f>
        <v>16</v>
      </c>
      <c r="H134" s="35">
        <f>SUM(H135:H163)</f>
        <v>60</v>
      </c>
      <c r="I134" s="35">
        <f>SUM(I135:I163)</f>
        <v>220</v>
      </c>
      <c r="J134" s="35"/>
      <c r="K134" s="35"/>
      <c r="L134" s="35">
        <f>SUM(L135:L163)</f>
        <v>3948108.57</v>
      </c>
      <c r="M134" s="35">
        <f>SUM(M135:M163)</f>
        <v>3915508.57</v>
      </c>
      <c r="N134" s="56"/>
      <c r="O134" s="3"/>
    </row>
    <row r="135" s="3" customFormat="1" ht="31.5" spans="1:14">
      <c r="A135" s="74">
        <v>20</v>
      </c>
      <c r="B135" s="74"/>
      <c r="C135" s="73" t="s">
        <v>189</v>
      </c>
      <c r="D135" s="73" t="s">
        <v>190</v>
      </c>
      <c r="E135" s="73">
        <v>42</v>
      </c>
      <c r="F135" s="73">
        <v>6</v>
      </c>
      <c r="G135" s="73"/>
      <c r="H135" s="78"/>
      <c r="I135" s="73"/>
      <c r="J135" s="73" t="s">
        <v>191</v>
      </c>
      <c r="K135" s="73" t="s">
        <v>22</v>
      </c>
      <c r="L135" s="73">
        <v>60000</v>
      </c>
      <c r="M135" s="73">
        <v>60000</v>
      </c>
      <c r="N135" s="73"/>
    </row>
    <row r="136" s="3" customFormat="1" ht="31.5" spans="1:14">
      <c r="A136" s="74"/>
      <c r="B136" s="74"/>
      <c r="C136" s="73"/>
      <c r="D136" s="73"/>
      <c r="E136" s="73"/>
      <c r="F136" s="73">
        <v>7</v>
      </c>
      <c r="G136" s="73"/>
      <c r="H136" s="78"/>
      <c r="I136" s="73"/>
      <c r="J136" s="73" t="s">
        <v>192</v>
      </c>
      <c r="K136" s="73" t="s">
        <v>22</v>
      </c>
      <c r="L136" s="73">
        <v>149298</v>
      </c>
      <c r="M136" s="73">
        <v>149298</v>
      </c>
      <c r="N136" s="73"/>
    </row>
    <row r="137" s="3" customFormat="1" ht="30" customHeight="1" spans="1:14">
      <c r="A137" s="74"/>
      <c r="B137" s="74"/>
      <c r="C137" s="73"/>
      <c r="D137" s="73"/>
      <c r="E137" s="73"/>
      <c r="F137" s="73">
        <v>6</v>
      </c>
      <c r="G137" s="73"/>
      <c r="H137" s="78"/>
      <c r="I137" s="73"/>
      <c r="J137" s="73" t="s">
        <v>193</v>
      </c>
      <c r="K137" s="73" t="s">
        <v>22</v>
      </c>
      <c r="L137" s="73">
        <v>60000</v>
      </c>
      <c r="M137" s="73">
        <v>60000</v>
      </c>
      <c r="N137" s="73"/>
    </row>
    <row r="138" s="3" customFormat="1" ht="31.5" spans="1:14">
      <c r="A138" s="74"/>
      <c r="B138" s="74"/>
      <c r="C138" s="73"/>
      <c r="D138" s="73"/>
      <c r="E138" s="73"/>
      <c r="F138" s="73">
        <v>5</v>
      </c>
      <c r="G138" s="73"/>
      <c r="H138" s="78"/>
      <c r="I138" s="73"/>
      <c r="J138" s="73" t="s">
        <v>194</v>
      </c>
      <c r="K138" s="73" t="s">
        <v>22</v>
      </c>
      <c r="L138" s="73">
        <v>53779</v>
      </c>
      <c r="M138" s="73">
        <v>53779</v>
      </c>
      <c r="N138" s="73"/>
    </row>
    <row r="139" s="3" customFormat="1" ht="31.5" spans="1:14">
      <c r="A139" s="74"/>
      <c r="B139" s="74"/>
      <c r="C139" s="73"/>
      <c r="D139" s="73"/>
      <c r="E139" s="73"/>
      <c r="F139" s="73">
        <v>7</v>
      </c>
      <c r="G139" s="73"/>
      <c r="H139" s="78"/>
      <c r="I139" s="73"/>
      <c r="J139" s="73" t="s">
        <v>195</v>
      </c>
      <c r="K139" s="73" t="s">
        <v>22</v>
      </c>
      <c r="L139" s="73">
        <v>75130</v>
      </c>
      <c r="M139" s="73">
        <v>75130</v>
      </c>
      <c r="N139" s="73"/>
    </row>
    <row r="140" s="3" customFormat="1" ht="47.25" spans="1:14">
      <c r="A140" s="74"/>
      <c r="B140" s="74"/>
      <c r="C140" s="73"/>
      <c r="D140" s="73"/>
      <c r="E140" s="73"/>
      <c r="F140" s="73">
        <v>6</v>
      </c>
      <c r="G140" s="73"/>
      <c r="H140" s="78"/>
      <c r="I140" s="73"/>
      <c r="J140" s="34" t="s">
        <v>196</v>
      </c>
      <c r="K140" s="33" t="s">
        <v>22</v>
      </c>
      <c r="L140" s="33">
        <v>102291.37</v>
      </c>
      <c r="M140" s="33">
        <v>102291.37</v>
      </c>
      <c r="N140" s="73"/>
    </row>
    <row r="141" s="3" customFormat="1" ht="31.5" spans="1:14">
      <c r="A141" s="74"/>
      <c r="B141" s="74"/>
      <c r="C141" s="73"/>
      <c r="D141" s="73"/>
      <c r="E141" s="73"/>
      <c r="F141" s="73">
        <v>5</v>
      </c>
      <c r="G141" s="73"/>
      <c r="H141" s="78"/>
      <c r="I141" s="73"/>
      <c r="J141" s="73" t="s">
        <v>197</v>
      </c>
      <c r="K141" s="73" t="s">
        <v>22</v>
      </c>
      <c r="L141" s="73">
        <v>53180</v>
      </c>
      <c r="M141" s="73">
        <v>53180</v>
      </c>
      <c r="N141" s="73"/>
    </row>
    <row r="142" s="1" customFormat="1" ht="27" customHeight="1" spans="1:15">
      <c r="A142" s="74">
        <v>21</v>
      </c>
      <c r="B142" s="74"/>
      <c r="C142" s="73" t="s">
        <v>198</v>
      </c>
      <c r="D142" s="73" t="s">
        <v>199</v>
      </c>
      <c r="E142" s="73">
        <v>16</v>
      </c>
      <c r="F142" s="73"/>
      <c r="G142" s="73">
        <v>1.5</v>
      </c>
      <c r="H142" s="73"/>
      <c r="I142" s="73"/>
      <c r="J142" s="73" t="s">
        <v>200</v>
      </c>
      <c r="K142" s="73" t="s">
        <v>28</v>
      </c>
      <c r="L142" s="73">
        <v>17600</v>
      </c>
      <c r="M142" s="73"/>
      <c r="N142" s="73" t="s">
        <v>201</v>
      </c>
      <c r="O142" s="3"/>
    </row>
    <row r="143" s="1" customFormat="1" ht="23.1" customHeight="1" spans="1:15">
      <c r="A143" s="74"/>
      <c r="B143" s="74"/>
      <c r="C143" s="73"/>
      <c r="D143" s="73"/>
      <c r="E143" s="73"/>
      <c r="F143" s="73"/>
      <c r="G143" s="73">
        <v>1.5</v>
      </c>
      <c r="H143" s="73"/>
      <c r="I143" s="73"/>
      <c r="J143" s="73" t="s">
        <v>202</v>
      </c>
      <c r="K143" s="73" t="s">
        <v>28</v>
      </c>
      <c r="L143" s="73">
        <v>15000</v>
      </c>
      <c r="M143" s="73"/>
      <c r="N143" s="73" t="s">
        <v>201</v>
      </c>
      <c r="O143" s="3"/>
    </row>
    <row r="144" s="3" customFormat="1" ht="30.95" customHeight="1" spans="1:14">
      <c r="A144" s="74"/>
      <c r="B144" s="74"/>
      <c r="C144" s="73"/>
      <c r="D144" s="73"/>
      <c r="E144" s="73"/>
      <c r="F144" s="73"/>
      <c r="G144" s="73">
        <v>5</v>
      </c>
      <c r="H144" s="73"/>
      <c r="I144" s="73"/>
      <c r="J144" s="73" t="s">
        <v>203</v>
      </c>
      <c r="K144" s="73" t="s">
        <v>22</v>
      </c>
      <c r="L144" s="73">
        <v>54572</v>
      </c>
      <c r="M144" s="73">
        <v>54572</v>
      </c>
      <c r="N144" s="73"/>
    </row>
    <row r="145" s="3" customFormat="1" ht="31" customHeight="1" spans="1:14">
      <c r="A145" s="74"/>
      <c r="B145" s="74"/>
      <c r="C145" s="73"/>
      <c r="D145" s="73"/>
      <c r="E145" s="73"/>
      <c r="F145" s="73"/>
      <c r="G145" s="73">
        <v>8</v>
      </c>
      <c r="H145" s="73"/>
      <c r="I145" s="73"/>
      <c r="J145" s="73" t="s">
        <v>204</v>
      </c>
      <c r="K145" s="73" t="s">
        <v>22</v>
      </c>
      <c r="L145" s="73">
        <v>80038</v>
      </c>
      <c r="M145" s="73">
        <v>80038</v>
      </c>
      <c r="N145" s="73"/>
    </row>
    <row r="146" s="5" customFormat="1" ht="31.5" spans="1:15">
      <c r="A146" s="74">
        <v>22</v>
      </c>
      <c r="B146" s="74">
        <v>2016</v>
      </c>
      <c r="C146" s="73" t="s">
        <v>205</v>
      </c>
      <c r="D146" s="73" t="s">
        <v>206</v>
      </c>
      <c r="E146" s="73">
        <v>120</v>
      </c>
      <c r="F146" s="73"/>
      <c r="G146" s="73"/>
      <c r="H146" s="78">
        <v>30</v>
      </c>
      <c r="I146" s="73">
        <v>30</v>
      </c>
      <c r="J146" s="73" t="s">
        <v>207</v>
      </c>
      <c r="K146" s="73" t="s">
        <v>22</v>
      </c>
      <c r="L146" s="73">
        <v>750000</v>
      </c>
      <c r="M146" s="73">
        <v>750000</v>
      </c>
      <c r="N146" s="73"/>
      <c r="O146" s="57"/>
    </row>
    <row r="147" s="5" customFormat="1" ht="28" customHeight="1" spans="1:15">
      <c r="A147" s="74"/>
      <c r="B147" s="74"/>
      <c r="C147" s="73"/>
      <c r="D147" s="73"/>
      <c r="E147" s="73"/>
      <c r="F147" s="73"/>
      <c r="G147" s="73"/>
      <c r="H147" s="78">
        <v>30</v>
      </c>
      <c r="I147" s="73">
        <v>30</v>
      </c>
      <c r="J147" s="73" t="s">
        <v>208</v>
      </c>
      <c r="K147" s="73" t="s">
        <v>22</v>
      </c>
      <c r="L147" s="73">
        <v>600000</v>
      </c>
      <c r="M147" s="73">
        <v>600000</v>
      </c>
      <c r="N147" s="73"/>
      <c r="O147" s="57"/>
    </row>
    <row r="148" s="3" customFormat="1" ht="47.25" spans="1:14">
      <c r="A148" s="74">
        <v>23</v>
      </c>
      <c r="B148" s="74"/>
      <c r="C148" s="73" t="s">
        <v>209</v>
      </c>
      <c r="D148" s="73" t="s">
        <v>210</v>
      </c>
      <c r="E148" s="73">
        <v>160</v>
      </c>
      <c r="F148" s="73"/>
      <c r="G148" s="73"/>
      <c r="H148" s="73"/>
      <c r="I148" s="73">
        <v>10</v>
      </c>
      <c r="J148" s="73" t="s">
        <v>211</v>
      </c>
      <c r="K148" s="73" t="s">
        <v>22</v>
      </c>
      <c r="L148" s="73">
        <v>100000</v>
      </c>
      <c r="M148" s="73">
        <v>100000</v>
      </c>
      <c r="N148" s="73"/>
    </row>
    <row r="149" s="3" customFormat="1" ht="31.5" spans="1:14">
      <c r="A149" s="74"/>
      <c r="B149" s="74"/>
      <c r="C149" s="73"/>
      <c r="D149" s="73"/>
      <c r="E149" s="73"/>
      <c r="F149" s="73"/>
      <c r="G149" s="73"/>
      <c r="H149" s="73"/>
      <c r="I149" s="73">
        <v>10</v>
      </c>
      <c r="J149" s="73" t="s">
        <v>212</v>
      </c>
      <c r="K149" s="73" t="s">
        <v>22</v>
      </c>
      <c r="L149" s="73">
        <v>100000</v>
      </c>
      <c r="M149" s="73">
        <v>100000</v>
      </c>
      <c r="N149" s="73"/>
    </row>
    <row r="150" s="3" customFormat="1" ht="31.5" spans="1:14">
      <c r="A150" s="74"/>
      <c r="B150" s="74"/>
      <c r="C150" s="73"/>
      <c r="D150" s="73"/>
      <c r="E150" s="73"/>
      <c r="F150" s="73"/>
      <c r="G150" s="73"/>
      <c r="H150" s="73"/>
      <c r="I150" s="73">
        <v>10</v>
      </c>
      <c r="J150" s="73" t="s">
        <v>213</v>
      </c>
      <c r="K150" s="73" t="s">
        <v>22</v>
      </c>
      <c r="L150" s="73">
        <v>100000</v>
      </c>
      <c r="M150" s="73">
        <v>100000</v>
      </c>
      <c r="N150" s="73"/>
    </row>
    <row r="151" s="3" customFormat="1" ht="26" customHeight="1" spans="1:14">
      <c r="A151" s="74"/>
      <c r="B151" s="74"/>
      <c r="C151" s="73"/>
      <c r="D151" s="73"/>
      <c r="E151" s="73"/>
      <c r="F151" s="73"/>
      <c r="G151" s="73"/>
      <c r="H151" s="73"/>
      <c r="I151" s="73">
        <v>10</v>
      </c>
      <c r="J151" s="73" t="s">
        <v>214</v>
      </c>
      <c r="K151" s="73" t="s">
        <v>22</v>
      </c>
      <c r="L151" s="73">
        <v>104200</v>
      </c>
      <c r="M151" s="73">
        <v>104200</v>
      </c>
      <c r="N151" s="73"/>
    </row>
    <row r="152" s="3" customFormat="1" ht="31.5" spans="1:14">
      <c r="A152" s="74"/>
      <c r="B152" s="74"/>
      <c r="C152" s="73"/>
      <c r="D152" s="73"/>
      <c r="E152" s="73"/>
      <c r="F152" s="73"/>
      <c r="G152" s="73"/>
      <c r="H152" s="73"/>
      <c r="I152" s="73">
        <v>10</v>
      </c>
      <c r="J152" s="73" t="s">
        <v>215</v>
      </c>
      <c r="K152" s="73" t="s">
        <v>22</v>
      </c>
      <c r="L152" s="73">
        <v>101100</v>
      </c>
      <c r="M152" s="73">
        <v>101100</v>
      </c>
      <c r="N152" s="73"/>
    </row>
    <row r="153" s="3" customFormat="1" ht="31.5" spans="1:14">
      <c r="A153" s="74"/>
      <c r="B153" s="74"/>
      <c r="C153" s="73"/>
      <c r="D153" s="73"/>
      <c r="E153" s="73"/>
      <c r="F153" s="73"/>
      <c r="G153" s="73"/>
      <c r="H153" s="73"/>
      <c r="I153" s="73">
        <v>10</v>
      </c>
      <c r="J153" s="73" t="s">
        <v>216</v>
      </c>
      <c r="K153" s="73" t="s">
        <v>22</v>
      </c>
      <c r="L153" s="73">
        <v>100000</v>
      </c>
      <c r="M153" s="73">
        <v>100000</v>
      </c>
      <c r="N153" s="73"/>
    </row>
    <row r="154" s="3" customFormat="1" ht="31.5" spans="1:14">
      <c r="A154" s="74"/>
      <c r="B154" s="74"/>
      <c r="C154" s="73"/>
      <c r="D154" s="73"/>
      <c r="E154" s="73"/>
      <c r="F154" s="73"/>
      <c r="G154" s="73"/>
      <c r="H154" s="73"/>
      <c r="I154" s="73">
        <v>10</v>
      </c>
      <c r="J154" s="73" t="s">
        <v>217</v>
      </c>
      <c r="K154" s="73" t="s">
        <v>22</v>
      </c>
      <c r="L154" s="73">
        <v>100000</v>
      </c>
      <c r="M154" s="73">
        <v>100000</v>
      </c>
      <c r="N154" s="73"/>
    </row>
    <row r="155" s="3" customFormat="1" ht="31.5" spans="1:14">
      <c r="A155" s="74"/>
      <c r="B155" s="74"/>
      <c r="C155" s="73"/>
      <c r="D155" s="73"/>
      <c r="E155" s="73"/>
      <c r="F155" s="73"/>
      <c r="G155" s="73"/>
      <c r="H155" s="73"/>
      <c r="I155" s="73">
        <v>10</v>
      </c>
      <c r="J155" s="73" t="s">
        <v>218</v>
      </c>
      <c r="K155" s="73" t="s">
        <v>22</v>
      </c>
      <c r="L155" s="73">
        <v>100000</v>
      </c>
      <c r="M155" s="73">
        <v>100000</v>
      </c>
      <c r="N155" s="73"/>
    </row>
    <row r="156" s="3" customFormat="1" ht="47.25" spans="1:14">
      <c r="A156" s="74"/>
      <c r="B156" s="74"/>
      <c r="C156" s="73"/>
      <c r="D156" s="73"/>
      <c r="E156" s="73"/>
      <c r="F156" s="73"/>
      <c r="G156" s="73"/>
      <c r="H156" s="73"/>
      <c r="I156" s="73">
        <v>10</v>
      </c>
      <c r="J156" s="73" t="s">
        <v>219</v>
      </c>
      <c r="K156" s="73" t="s">
        <v>22</v>
      </c>
      <c r="L156" s="73">
        <v>106500</v>
      </c>
      <c r="M156" s="73">
        <v>106500</v>
      </c>
      <c r="N156" s="73"/>
    </row>
    <row r="157" s="3" customFormat="1" ht="31.5" spans="1:14">
      <c r="A157" s="74"/>
      <c r="B157" s="74"/>
      <c r="C157" s="73"/>
      <c r="D157" s="73"/>
      <c r="E157" s="73"/>
      <c r="F157" s="73"/>
      <c r="G157" s="73"/>
      <c r="H157" s="73"/>
      <c r="I157" s="73">
        <v>10</v>
      </c>
      <c r="J157" s="73" t="s">
        <v>220</v>
      </c>
      <c r="K157" s="73" t="s">
        <v>22</v>
      </c>
      <c r="L157" s="73">
        <v>265546</v>
      </c>
      <c r="M157" s="73">
        <v>265546</v>
      </c>
      <c r="N157" s="73"/>
    </row>
    <row r="158" s="3" customFormat="1" ht="31.5" spans="1:14">
      <c r="A158" s="74"/>
      <c r="B158" s="74"/>
      <c r="C158" s="73"/>
      <c r="D158" s="73"/>
      <c r="E158" s="73"/>
      <c r="F158" s="73"/>
      <c r="G158" s="73"/>
      <c r="H158" s="73"/>
      <c r="I158" s="73">
        <v>10</v>
      </c>
      <c r="J158" s="73" t="s">
        <v>221</v>
      </c>
      <c r="K158" s="73" t="s">
        <v>22</v>
      </c>
      <c r="L158" s="73">
        <v>100000</v>
      </c>
      <c r="M158" s="73">
        <v>100000</v>
      </c>
      <c r="N158" s="73"/>
    </row>
    <row r="159" s="3" customFormat="1" ht="39" customHeight="1" spans="1:14">
      <c r="A159" s="74"/>
      <c r="B159" s="74"/>
      <c r="C159" s="73"/>
      <c r="D159" s="73"/>
      <c r="E159" s="73"/>
      <c r="F159" s="73"/>
      <c r="G159" s="73"/>
      <c r="H159" s="73"/>
      <c r="I159" s="73">
        <v>10</v>
      </c>
      <c r="J159" s="73" t="s">
        <v>222</v>
      </c>
      <c r="K159" s="73" t="s">
        <v>22</v>
      </c>
      <c r="L159" s="73">
        <v>99500</v>
      </c>
      <c r="M159" s="73">
        <v>99500</v>
      </c>
      <c r="N159" s="73"/>
    </row>
    <row r="160" s="3" customFormat="1" ht="31.5" spans="1:14">
      <c r="A160" s="74"/>
      <c r="B160" s="74"/>
      <c r="C160" s="73"/>
      <c r="D160" s="73"/>
      <c r="E160" s="73"/>
      <c r="F160" s="73"/>
      <c r="G160" s="73"/>
      <c r="H160" s="73"/>
      <c r="I160" s="73">
        <v>10</v>
      </c>
      <c r="J160" s="34" t="s">
        <v>223</v>
      </c>
      <c r="K160" s="33" t="s">
        <v>22</v>
      </c>
      <c r="L160" s="33">
        <v>120395.04</v>
      </c>
      <c r="M160" s="33">
        <v>120395.04</v>
      </c>
      <c r="N160" s="33"/>
    </row>
    <row r="161" s="3" customFormat="1" ht="31.5" spans="1:14">
      <c r="A161" s="74"/>
      <c r="B161" s="74"/>
      <c r="C161" s="73"/>
      <c r="D161" s="73"/>
      <c r="E161" s="73"/>
      <c r="F161" s="73"/>
      <c r="G161" s="73"/>
      <c r="H161" s="73"/>
      <c r="I161" s="73">
        <v>10</v>
      </c>
      <c r="J161" s="73" t="s">
        <v>224</v>
      </c>
      <c r="K161" s="73" t="s">
        <v>22</v>
      </c>
      <c r="L161" s="73">
        <v>176979.16</v>
      </c>
      <c r="M161" s="73">
        <v>176979.16</v>
      </c>
      <c r="N161" s="73"/>
    </row>
    <row r="162" s="3" customFormat="1" ht="31.5" spans="1:14">
      <c r="A162" s="74"/>
      <c r="B162" s="74"/>
      <c r="C162" s="73"/>
      <c r="D162" s="73"/>
      <c r="E162" s="73"/>
      <c r="F162" s="73"/>
      <c r="G162" s="73"/>
      <c r="H162" s="73"/>
      <c r="I162" s="73">
        <v>10</v>
      </c>
      <c r="J162" s="73" t="s">
        <v>225</v>
      </c>
      <c r="K162" s="73" t="s">
        <v>22</v>
      </c>
      <c r="L162" s="73">
        <v>103000</v>
      </c>
      <c r="M162" s="73">
        <v>103000</v>
      </c>
      <c r="N162" s="73"/>
    </row>
    <row r="163" s="3" customFormat="1" ht="31.5" spans="1:14">
      <c r="A163" s="74"/>
      <c r="B163" s="74"/>
      <c r="C163" s="73"/>
      <c r="D163" s="73"/>
      <c r="E163" s="73"/>
      <c r="F163" s="73"/>
      <c r="G163" s="73"/>
      <c r="H163" s="73"/>
      <c r="I163" s="73">
        <v>10</v>
      </c>
      <c r="J163" s="73" t="s">
        <v>226</v>
      </c>
      <c r="K163" s="73" t="s">
        <v>22</v>
      </c>
      <c r="L163" s="73">
        <v>100000</v>
      </c>
      <c r="M163" s="73">
        <v>100000</v>
      </c>
      <c r="N163" s="73"/>
    </row>
    <row r="164" s="1" customFormat="1" ht="33" customHeight="1" spans="1:15">
      <c r="A164" s="74">
        <v>24</v>
      </c>
      <c r="B164" s="73">
        <v>2017</v>
      </c>
      <c r="C164" s="75" t="s">
        <v>18</v>
      </c>
      <c r="D164" s="56"/>
      <c r="E164" s="75">
        <f>SUM(E165:E198)</f>
        <v>380</v>
      </c>
      <c r="F164" s="75">
        <f>SUM(F165:F198)</f>
        <v>79</v>
      </c>
      <c r="G164" s="75">
        <f>SUM(G165:G198)</f>
        <v>21</v>
      </c>
      <c r="H164" s="75">
        <f>SUM(H165:H198)</f>
        <v>60</v>
      </c>
      <c r="I164" s="75">
        <f>SUM(I165:I198)</f>
        <v>220</v>
      </c>
      <c r="J164" s="75"/>
      <c r="K164" s="75"/>
      <c r="L164" s="75">
        <f>SUM(L165:L198)</f>
        <v>3994479.36</v>
      </c>
      <c r="M164" s="75">
        <f>SUM(M165:M198)</f>
        <v>3913895.36</v>
      </c>
      <c r="N164" s="56"/>
      <c r="O164" s="3"/>
    </row>
    <row r="165" s="3" customFormat="1" ht="31.5" spans="1:14">
      <c r="A165" s="74">
        <v>25</v>
      </c>
      <c r="B165" s="73"/>
      <c r="C165" s="73" t="s">
        <v>227</v>
      </c>
      <c r="D165" s="73" t="s">
        <v>228</v>
      </c>
      <c r="E165" s="73">
        <v>43</v>
      </c>
      <c r="F165" s="73">
        <v>8</v>
      </c>
      <c r="G165" s="73"/>
      <c r="H165" s="78"/>
      <c r="I165" s="73"/>
      <c r="J165" s="73" t="s">
        <v>229</v>
      </c>
      <c r="K165" s="73" t="s">
        <v>22</v>
      </c>
      <c r="L165" s="73">
        <v>80000</v>
      </c>
      <c r="M165" s="73">
        <v>80000</v>
      </c>
      <c r="N165" s="73"/>
    </row>
    <row r="166" s="3" customFormat="1" ht="33" customHeight="1" spans="1:14">
      <c r="A166" s="74"/>
      <c r="B166" s="73"/>
      <c r="C166" s="73"/>
      <c r="D166" s="73"/>
      <c r="E166" s="73"/>
      <c r="F166" s="73">
        <v>9</v>
      </c>
      <c r="G166" s="73"/>
      <c r="H166" s="78"/>
      <c r="I166" s="73"/>
      <c r="J166" s="73" t="s">
        <v>230</v>
      </c>
      <c r="K166" s="73" t="s">
        <v>22</v>
      </c>
      <c r="L166" s="73">
        <v>91269</v>
      </c>
      <c r="M166" s="73">
        <v>91269</v>
      </c>
      <c r="N166" s="73"/>
    </row>
    <row r="167" s="3" customFormat="1" ht="31.5" spans="1:14">
      <c r="A167" s="74"/>
      <c r="B167" s="73"/>
      <c r="C167" s="73"/>
      <c r="D167" s="73"/>
      <c r="E167" s="73"/>
      <c r="F167" s="73">
        <v>8</v>
      </c>
      <c r="G167" s="73"/>
      <c r="H167" s="78"/>
      <c r="I167" s="73"/>
      <c r="J167" s="73" t="s">
        <v>231</v>
      </c>
      <c r="K167" s="73" t="s">
        <v>22</v>
      </c>
      <c r="L167" s="73">
        <v>80000</v>
      </c>
      <c r="M167" s="73">
        <v>80000</v>
      </c>
      <c r="N167" s="73"/>
    </row>
    <row r="168" s="3" customFormat="1" ht="31.5" spans="1:14">
      <c r="A168" s="74"/>
      <c r="B168" s="73"/>
      <c r="C168" s="73"/>
      <c r="D168" s="73"/>
      <c r="E168" s="73"/>
      <c r="F168" s="73">
        <v>9</v>
      </c>
      <c r="G168" s="73"/>
      <c r="H168" s="78"/>
      <c r="I168" s="73"/>
      <c r="J168" s="73" t="s">
        <v>232</v>
      </c>
      <c r="K168" s="73" t="s">
        <v>22</v>
      </c>
      <c r="L168" s="73">
        <v>98207</v>
      </c>
      <c r="M168" s="73">
        <v>98207</v>
      </c>
      <c r="N168" s="73"/>
    </row>
    <row r="169" s="3" customFormat="1" ht="31.5" spans="1:14">
      <c r="A169" s="74"/>
      <c r="B169" s="73"/>
      <c r="C169" s="73"/>
      <c r="D169" s="73"/>
      <c r="E169" s="73"/>
      <c r="F169" s="73">
        <v>9</v>
      </c>
      <c r="G169" s="73"/>
      <c r="H169" s="78"/>
      <c r="I169" s="73"/>
      <c r="J169" s="73" t="s">
        <v>233</v>
      </c>
      <c r="K169" s="73" t="s">
        <v>22</v>
      </c>
      <c r="L169" s="73">
        <v>90000</v>
      </c>
      <c r="M169" s="73">
        <v>90000</v>
      </c>
      <c r="N169" s="73"/>
    </row>
    <row r="170" s="3" customFormat="1" ht="31.5" spans="1:14">
      <c r="A170" s="74">
        <v>26</v>
      </c>
      <c r="B170" s="73"/>
      <c r="C170" s="73" t="s">
        <v>234</v>
      </c>
      <c r="D170" s="73" t="s">
        <v>235</v>
      </c>
      <c r="E170" s="73">
        <v>36</v>
      </c>
      <c r="F170" s="73">
        <v>8</v>
      </c>
      <c r="G170" s="73"/>
      <c r="H170" s="78"/>
      <c r="I170" s="73"/>
      <c r="J170" s="73" t="s">
        <v>236</v>
      </c>
      <c r="K170" s="73" t="s">
        <v>22</v>
      </c>
      <c r="L170" s="73">
        <v>80000</v>
      </c>
      <c r="M170" s="73">
        <v>80000</v>
      </c>
      <c r="N170" s="73"/>
    </row>
    <row r="171" s="3" customFormat="1" ht="31.5" spans="1:14">
      <c r="A171" s="74"/>
      <c r="B171" s="73"/>
      <c r="C171" s="73"/>
      <c r="D171" s="73"/>
      <c r="E171" s="73"/>
      <c r="F171" s="73">
        <v>9</v>
      </c>
      <c r="G171" s="73"/>
      <c r="H171" s="78"/>
      <c r="I171" s="73"/>
      <c r="J171" s="73" t="s">
        <v>237</v>
      </c>
      <c r="K171" s="73" t="s">
        <v>22</v>
      </c>
      <c r="L171" s="73">
        <v>90000</v>
      </c>
      <c r="M171" s="73">
        <v>90000</v>
      </c>
      <c r="N171" s="73"/>
    </row>
    <row r="172" s="3" customFormat="1" ht="31.5" spans="1:14">
      <c r="A172" s="74"/>
      <c r="B172" s="73"/>
      <c r="C172" s="73"/>
      <c r="D172" s="73"/>
      <c r="E172" s="73"/>
      <c r="F172" s="73">
        <v>9</v>
      </c>
      <c r="G172" s="73"/>
      <c r="H172" s="78"/>
      <c r="I172" s="73"/>
      <c r="J172" s="73" t="s">
        <v>238</v>
      </c>
      <c r="K172" s="73" t="s">
        <v>22</v>
      </c>
      <c r="L172" s="73">
        <v>90000</v>
      </c>
      <c r="M172" s="73">
        <v>90000</v>
      </c>
      <c r="N172" s="73"/>
    </row>
    <row r="173" s="3" customFormat="1" ht="40" customHeight="1" spans="1:14">
      <c r="A173" s="74"/>
      <c r="B173" s="73"/>
      <c r="C173" s="73"/>
      <c r="D173" s="73"/>
      <c r="E173" s="73"/>
      <c r="F173" s="73">
        <v>10</v>
      </c>
      <c r="G173" s="73"/>
      <c r="H173" s="78"/>
      <c r="I173" s="73"/>
      <c r="J173" s="73" t="s">
        <v>239</v>
      </c>
      <c r="K173" s="73" t="s">
        <v>22</v>
      </c>
      <c r="L173" s="73">
        <v>108584</v>
      </c>
      <c r="M173" s="73">
        <v>108584</v>
      </c>
      <c r="N173" s="73"/>
    </row>
    <row r="174" s="3" customFormat="1" ht="31.5" spans="1:14">
      <c r="A174" s="74">
        <v>27</v>
      </c>
      <c r="B174" s="73">
        <v>2017</v>
      </c>
      <c r="C174" s="73" t="s">
        <v>240</v>
      </c>
      <c r="D174" s="73" t="s">
        <v>241</v>
      </c>
      <c r="E174" s="73">
        <v>13</v>
      </c>
      <c r="F174" s="73"/>
      <c r="G174" s="73">
        <v>6</v>
      </c>
      <c r="H174" s="78"/>
      <c r="I174" s="73"/>
      <c r="J174" s="73" t="s">
        <v>242</v>
      </c>
      <c r="K174" s="73" t="s">
        <v>22</v>
      </c>
      <c r="L174" s="73">
        <v>60000</v>
      </c>
      <c r="M174" s="73">
        <v>60000</v>
      </c>
      <c r="N174" s="73"/>
    </row>
    <row r="175" s="3" customFormat="1" ht="31.5" spans="1:14">
      <c r="A175" s="74"/>
      <c r="B175" s="73"/>
      <c r="C175" s="73"/>
      <c r="D175" s="73"/>
      <c r="E175" s="73"/>
      <c r="F175" s="73"/>
      <c r="G175" s="73">
        <v>7</v>
      </c>
      <c r="H175" s="78"/>
      <c r="I175" s="73"/>
      <c r="J175" s="73" t="s">
        <v>243</v>
      </c>
      <c r="K175" s="73" t="s">
        <v>22</v>
      </c>
      <c r="L175" s="73">
        <v>147172</v>
      </c>
      <c r="M175" s="73">
        <v>147172</v>
      </c>
      <c r="N175" s="83"/>
    </row>
    <row r="176" s="1" customFormat="1" ht="21" customHeight="1" spans="1:15">
      <c r="A176" s="74">
        <v>28</v>
      </c>
      <c r="B176" s="73"/>
      <c r="C176" s="73" t="s">
        <v>244</v>
      </c>
      <c r="D176" s="73" t="s">
        <v>245</v>
      </c>
      <c r="E176" s="73">
        <v>8</v>
      </c>
      <c r="F176" s="73"/>
      <c r="G176" s="73">
        <v>2</v>
      </c>
      <c r="H176" s="78"/>
      <c r="I176" s="73"/>
      <c r="J176" s="73" t="s">
        <v>246</v>
      </c>
      <c r="K176" s="73" t="s">
        <v>28</v>
      </c>
      <c r="L176" s="73">
        <v>20000</v>
      </c>
      <c r="M176" s="73"/>
      <c r="N176" s="73" t="s">
        <v>201</v>
      </c>
      <c r="O176" s="3"/>
    </row>
    <row r="177" s="1" customFormat="1" ht="26.1" customHeight="1" spans="1:15">
      <c r="A177" s="74"/>
      <c r="B177" s="73"/>
      <c r="C177" s="73"/>
      <c r="D177" s="73"/>
      <c r="E177" s="73"/>
      <c r="F177" s="73"/>
      <c r="G177" s="73">
        <v>2</v>
      </c>
      <c r="H177" s="78"/>
      <c r="I177" s="73"/>
      <c r="J177" s="73" t="s">
        <v>247</v>
      </c>
      <c r="K177" s="73" t="s">
        <v>28</v>
      </c>
      <c r="L177" s="73">
        <v>20040</v>
      </c>
      <c r="M177" s="73"/>
      <c r="N177" s="73" t="s">
        <v>201</v>
      </c>
      <c r="O177" s="3"/>
    </row>
    <row r="178" s="1" customFormat="1" ht="27" customHeight="1" spans="1:15">
      <c r="A178" s="74"/>
      <c r="B178" s="73"/>
      <c r="C178" s="73"/>
      <c r="D178" s="73"/>
      <c r="E178" s="73"/>
      <c r="F178" s="73"/>
      <c r="G178" s="73">
        <v>2</v>
      </c>
      <c r="H178" s="78"/>
      <c r="I178" s="73"/>
      <c r="J178" s="73" t="s">
        <v>200</v>
      </c>
      <c r="K178" s="73" t="s">
        <v>28</v>
      </c>
      <c r="L178" s="73">
        <v>20544</v>
      </c>
      <c r="M178" s="73"/>
      <c r="N178" s="73" t="s">
        <v>201</v>
      </c>
      <c r="O178" s="3"/>
    </row>
    <row r="179" s="1" customFormat="1" ht="29.1" customHeight="1" spans="1:15">
      <c r="A179" s="74"/>
      <c r="B179" s="73"/>
      <c r="C179" s="73"/>
      <c r="D179" s="73"/>
      <c r="E179" s="73"/>
      <c r="F179" s="73"/>
      <c r="G179" s="73">
        <v>2</v>
      </c>
      <c r="H179" s="78"/>
      <c r="I179" s="73"/>
      <c r="J179" s="73" t="s">
        <v>248</v>
      </c>
      <c r="K179" s="73" t="s">
        <v>28</v>
      </c>
      <c r="L179" s="73">
        <v>20000</v>
      </c>
      <c r="M179" s="73"/>
      <c r="N179" s="73" t="s">
        <v>201</v>
      </c>
      <c r="O179" s="3"/>
    </row>
    <row r="180" s="3" customFormat="1" ht="47.25" spans="1:14">
      <c r="A180" s="74">
        <v>29</v>
      </c>
      <c r="B180" s="73"/>
      <c r="C180" s="73" t="s">
        <v>249</v>
      </c>
      <c r="D180" s="73" t="s">
        <v>250</v>
      </c>
      <c r="E180" s="73">
        <v>120</v>
      </c>
      <c r="F180" s="73"/>
      <c r="G180" s="73"/>
      <c r="H180" s="78">
        <v>30</v>
      </c>
      <c r="I180" s="73">
        <v>12</v>
      </c>
      <c r="J180" s="73" t="s">
        <v>251</v>
      </c>
      <c r="K180" s="73" t="s">
        <v>22</v>
      </c>
      <c r="L180" s="73">
        <v>428511</v>
      </c>
      <c r="M180" s="73">
        <v>428511</v>
      </c>
      <c r="N180" s="73"/>
    </row>
    <row r="181" s="3" customFormat="1" ht="45" customHeight="1" spans="1:14">
      <c r="A181" s="74"/>
      <c r="B181" s="73"/>
      <c r="C181" s="73"/>
      <c r="D181" s="73"/>
      <c r="E181" s="73"/>
      <c r="F181" s="73"/>
      <c r="G181" s="73"/>
      <c r="H181" s="78"/>
      <c r="I181" s="73">
        <v>18</v>
      </c>
      <c r="J181" s="73" t="s">
        <v>252</v>
      </c>
      <c r="K181" s="73" t="s">
        <v>22</v>
      </c>
      <c r="L181" s="73">
        <v>182589</v>
      </c>
      <c r="M181" s="73">
        <v>182589</v>
      </c>
      <c r="N181" s="73"/>
    </row>
    <row r="182" s="3" customFormat="1" ht="42" customHeight="1" spans="1:14">
      <c r="A182" s="74"/>
      <c r="B182" s="73"/>
      <c r="C182" s="73"/>
      <c r="D182" s="73"/>
      <c r="E182" s="73"/>
      <c r="F182" s="73"/>
      <c r="G182" s="73"/>
      <c r="H182" s="78">
        <v>30</v>
      </c>
      <c r="I182" s="73">
        <v>30</v>
      </c>
      <c r="J182" s="73" t="s">
        <v>208</v>
      </c>
      <c r="K182" s="73" t="s">
        <v>22</v>
      </c>
      <c r="L182" s="73">
        <v>600000</v>
      </c>
      <c r="M182" s="73">
        <v>600000</v>
      </c>
      <c r="N182" s="73"/>
    </row>
    <row r="183" s="3" customFormat="1" ht="59.1" customHeight="1" spans="1:14">
      <c r="A183" s="74">
        <v>30</v>
      </c>
      <c r="B183" s="73"/>
      <c r="C183" s="73" t="s">
        <v>253</v>
      </c>
      <c r="D183" s="73" t="s">
        <v>254</v>
      </c>
      <c r="E183" s="73">
        <v>160</v>
      </c>
      <c r="F183" s="73"/>
      <c r="G183" s="73"/>
      <c r="H183" s="78"/>
      <c r="I183" s="73">
        <v>10</v>
      </c>
      <c r="J183" s="73" t="s">
        <v>255</v>
      </c>
      <c r="K183" s="73" t="s">
        <v>22</v>
      </c>
      <c r="L183" s="73">
        <v>100000</v>
      </c>
      <c r="M183" s="73">
        <v>100000</v>
      </c>
      <c r="N183" s="73"/>
    </row>
    <row r="184" s="3" customFormat="1" ht="31.5" spans="1:14">
      <c r="A184" s="74"/>
      <c r="B184" s="73"/>
      <c r="C184" s="73"/>
      <c r="D184" s="73"/>
      <c r="E184" s="73"/>
      <c r="F184" s="73"/>
      <c r="G184" s="73"/>
      <c r="H184" s="78"/>
      <c r="I184" s="73">
        <v>10</v>
      </c>
      <c r="J184" s="73" t="s">
        <v>256</v>
      </c>
      <c r="K184" s="73" t="s">
        <v>22</v>
      </c>
      <c r="L184" s="73">
        <v>100000</v>
      </c>
      <c r="M184" s="73">
        <v>100000</v>
      </c>
      <c r="N184" s="73"/>
    </row>
    <row r="185" s="3" customFormat="1" ht="50.1" customHeight="1" spans="1:14">
      <c r="A185" s="74"/>
      <c r="B185" s="73"/>
      <c r="C185" s="73"/>
      <c r="D185" s="73"/>
      <c r="E185" s="73"/>
      <c r="F185" s="73"/>
      <c r="G185" s="73"/>
      <c r="H185" s="78"/>
      <c r="I185" s="73">
        <v>10</v>
      </c>
      <c r="J185" s="73" t="s">
        <v>257</v>
      </c>
      <c r="K185" s="73" t="s">
        <v>22</v>
      </c>
      <c r="L185" s="73">
        <v>100000</v>
      </c>
      <c r="M185" s="73">
        <v>100000</v>
      </c>
      <c r="N185" s="73"/>
    </row>
    <row r="186" s="3" customFormat="1" ht="31.5" spans="1:14">
      <c r="A186" s="74"/>
      <c r="B186" s="73"/>
      <c r="C186" s="73"/>
      <c r="D186" s="73"/>
      <c r="E186" s="73"/>
      <c r="F186" s="73"/>
      <c r="G186" s="73"/>
      <c r="H186" s="78"/>
      <c r="I186" s="73">
        <v>10</v>
      </c>
      <c r="J186" s="73" t="s">
        <v>258</v>
      </c>
      <c r="K186" s="73" t="s">
        <v>22</v>
      </c>
      <c r="L186" s="73">
        <v>100000</v>
      </c>
      <c r="M186" s="73">
        <v>100000</v>
      </c>
      <c r="N186" s="73"/>
    </row>
    <row r="187" s="3" customFormat="1" ht="31.5" spans="1:14">
      <c r="A187" s="74"/>
      <c r="B187" s="73"/>
      <c r="C187" s="73"/>
      <c r="D187" s="73"/>
      <c r="E187" s="73"/>
      <c r="F187" s="73"/>
      <c r="G187" s="73"/>
      <c r="H187" s="78"/>
      <c r="I187" s="73">
        <v>10</v>
      </c>
      <c r="J187" s="73" t="s">
        <v>259</v>
      </c>
      <c r="K187" s="73" t="s">
        <v>22</v>
      </c>
      <c r="L187" s="73">
        <v>100300</v>
      </c>
      <c r="M187" s="73">
        <v>100300</v>
      </c>
      <c r="N187" s="73"/>
    </row>
    <row r="188" s="3" customFormat="1" ht="31.5" spans="1:14">
      <c r="A188" s="74"/>
      <c r="B188" s="73"/>
      <c r="C188" s="73"/>
      <c r="D188" s="73"/>
      <c r="E188" s="73"/>
      <c r="F188" s="73"/>
      <c r="G188" s="73"/>
      <c r="H188" s="78"/>
      <c r="I188" s="73">
        <v>10</v>
      </c>
      <c r="J188" s="73" t="s">
        <v>216</v>
      </c>
      <c r="K188" s="73" t="s">
        <v>22</v>
      </c>
      <c r="L188" s="73">
        <v>100000</v>
      </c>
      <c r="M188" s="73">
        <v>100000</v>
      </c>
      <c r="N188" s="73"/>
    </row>
    <row r="189" s="3" customFormat="1" ht="31.5" spans="1:14">
      <c r="A189" s="74"/>
      <c r="B189" s="73"/>
      <c r="C189" s="73"/>
      <c r="D189" s="73"/>
      <c r="E189" s="73"/>
      <c r="F189" s="73"/>
      <c r="G189" s="73"/>
      <c r="H189" s="78"/>
      <c r="I189" s="73">
        <v>10</v>
      </c>
      <c r="J189" s="73" t="s">
        <v>217</v>
      </c>
      <c r="K189" s="73" t="s">
        <v>22</v>
      </c>
      <c r="L189" s="73">
        <v>100000</v>
      </c>
      <c r="M189" s="73">
        <v>100000</v>
      </c>
      <c r="N189" s="73"/>
    </row>
    <row r="190" s="3" customFormat="1" ht="31.5" spans="1:14">
      <c r="A190" s="74"/>
      <c r="B190" s="73"/>
      <c r="C190" s="73"/>
      <c r="D190" s="73"/>
      <c r="E190" s="73"/>
      <c r="F190" s="73"/>
      <c r="G190" s="73"/>
      <c r="H190" s="78"/>
      <c r="I190" s="73">
        <v>10</v>
      </c>
      <c r="J190" s="73" t="s">
        <v>218</v>
      </c>
      <c r="K190" s="73" t="s">
        <v>22</v>
      </c>
      <c r="L190" s="73">
        <v>100000</v>
      </c>
      <c r="M190" s="73">
        <v>100000</v>
      </c>
      <c r="N190" s="73"/>
    </row>
    <row r="191" s="3" customFormat="1" ht="31.5" spans="1:14">
      <c r="A191" s="74"/>
      <c r="B191" s="73"/>
      <c r="C191" s="73"/>
      <c r="D191" s="73"/>
      <c r="E191" s="73"/>
      <c r="F191" s="73"/>
      <c r="G191" s="73"/>
      <c r="H191" s="78"/>
      <c r="I191" s="73">
        <v>10</v>
      </c>
      <c r="J191" s="73" t="s">
        <v>260</v>
      </c>
      <c r="K191" s="73" t="s">
        <v>22</v>
      </c>
      <c r="L191" s="73">
        <v>110750</v>
      </c>
      <c r="M191" s="73">
        <v>110750</v>
      </c>
      <c r="N191" s="73"/>
    </row>
    <row r="192" s="3" customFormat="1" ht="31.5" spans="1:14">
      <c r="A192" s="74"/>
      <c r="B192" s="73"/>
      <c r="C192" s="73"/>
      <c r="D192" s="73"/>
      <c r="E192" s="73"/>
      <c r="F192" s="73"/>
      <c r="G192" s="73"/>
      <c r="H192" s="78"/>
      <c r="I192" s="73">
        <v>10</v>
      </c>
      <c r="J192" s="73" t="s">
        <v>261</v>
      </c>
      <c r="K192" s="73" t="s">
        <v>22</v>
      </c>
      <c r="L192" s="73">
        <v>109073.5</v>
      </c>
      <c r="M192" s="73">
        <v>109073.5</v>
      </c>
      <c r="N192" s="73"/>
    </row>
    <row r="193" s="3" customFormat="1" ht="31.5" spans="1:14">
      <c r="A193" s="74"/>
      <c r="B193" s="73"/>
      <c r="C193" s="73"/>
      <c r="D193" s="73"/>
      <c r="E193" s="73"/>
      <c r="F193" s="73"/>
      <c r="G193" s="73"/>
      <c r="H193" s="78"/>
      <c r="I193" s="73">
        <v>10</v>
      </c>
      <c r="J193" s="73" t="s">
        <v>262</v>
      </c>
      <c r="K193" s="73" t="s">
        <v>22</v>
      </c>
      <c r="L193" s="73">
        <v>124762</v>
      </c>
      <c r="M193" s="73">
        <v>124762</v>
      </c>
      <c r="N193" s="73"/>
    </row>
    <row r="194" s="3" customFormat="1" ht="31.5" spans="1:14">
      <c r="A194" s="74"/>
      <c r="B194" s="73"/>
      <c r="C194" s="73"/>
      <c r="D194" s="73"/>
      <c r="E194" s="73"/>
      <c r="F194" s="73"/>
      <c r="G194" s="73"/>
      <c r="H194" s="78"/>
      <c r="I194" s="73">
        <v>10</v>
      </c>
      <c r="J194" s="73" t="s">
        <v>263</v>
      </c>
      <c r="K194" s="73" t="s">
        <v>22</v>
      </c>
      <c r="L194" s="73">
        <v>101400</v>
      </c>
      <c r="M194" s="73">
        <v>101400</v>
      </c>
      <c r="N194" s="73"/>
    </row>
    <row r="195" s="4" customFormat="1" ht="51.95" customHeight="1" spans="1:14">
      <c r="A195" s="74"/>
      <c r="B195" s="73"/>
      <c r="C195" s="73"/>
      <c r="D195" s="73"/>
      <c r="E195" s="73"/>
      <c r="F195" s="73"/>
      <c r="G195" s="73"/>
      <c r="H195" s="78"/>
      <c r="I195" s="73">
        <v>10</v>
      </c>
      <c r="J195" s="73" t="s">
        <v>264</v>
      </c>
      <c r="K195" s="73" t="s">
        <v>22</v>
      </c>
      <c r="L195" s="73">
        <v>100000</v>
      </c>
      <c r="M195" s="73">
        <v>100000</v>
      </c>
      <c r="N195" s="73"/>
    </row>
    <row r="196" s="3" customFormat="1" ht="54" customHeight="1" spans="1:14">
      <c r="A196" s="74"/>
      <c r="B196" s="73"/>
      <c r="C196" s="73"/>
      <c r="D196" s="73"/>
      <c r="E196" s="73"/>
      <c r="F196" s="73"/>
      <c r="G196" s="73"/>
      <c r="H196" s="78"/>
      <c r="I196" s="73">
        <v>10</v>
      </c>
      <c r="J196" s="73" t="s">
        <v>265</v>
      </c>
      <c r="K196" s="73" t="s">
        <v>22</v>
      </c>
      <c r="L196" s="73">
        <v>105055</v>
      </c>
      <c r="M196" s="73">
        <v>105055</v>
      </c>
      <c r="N196" s="73"/>
    </row>
    <row r="197" s="3" customFormat="1" ht="31.5" spans="1:14">
      <c r="A197" s="74"/>
      <c r="B197" s="73"/>
      <c r="C197" s="73"/>
      <c r="D197" s="73"/>
      <c r="E197" s="73"/>
      <c r="F197" s="73"/>
      <c r="G197" s="73"/>
      <c r="H197" s="78"/>
      <c r="I197" s="73">
        <v>10</v>
      </c>
      <c r="J197" s="73" t="s">
        <v>266</v>
      </c>
      <c r="K197" s="73" t="s">
        <v>22</v>
      </c>
      <c r="L197" s="73">
        <v>117500</v>
      </c>
      <c r="M197" s="73">
        <v>117500</v>
      </c>
      <c r="N197" s="73"/>
    </row>
    <row r="198" s="3" customFormat="1" ht="31.5" spans="1:14">
      <c r="A198" s="74"/>
      <c r="B198" s="73"/>
      <c r="C198" s="73"/>
      <c r="D198" s="73"/>
      <c r="E198" s="73"/>
      <c r="F198" s="73"/>
      <c r="G198" s="73"/>
      <c r="H198" s="78"/>
      <c r="I198" s="73">
        <v>10</v>
      </c>
      <c r="J198" s="73" t="s">
        <v>267</v>
      </c>
      <c r="K198" s="73" t="s">
        <v>22</v>
      </c>
      <c r="L198" s="73">
        <v>118722.86</v>
      </c>
      <c r="M198" s="73">
        <v>118722.86</v>
      </c>
      <c r="N198" s="73"/>
    </row>
    <row r="199" s="1" customFormat="1" ht="41.1" customHeight="1" spans="1:15">
      <c r="A199" s="74">
        <v>31</v>
      </c>
      <c r="B199" s="73">
        <v>2018</v>
      </c>
      <c r="C199" s="75" t="s">
        <v>18</v>
      </c>
      <c r="D199" s="56"/>
      <c r="E199" s="75">
        <f>SUM(E200:E219)</f>
        <v>360</v>
      </c>
      <c r="F199" s="75">
        <f>SUM(F200:F219)</f>
        <v>0</v>
      </c>
      <c r="G199" s="75">
        <f>SUM(G200:G219)</f>
        <v>0</v>
      </c>
      <c r="H199" s="90">
        <f>SUM(H200:H219)</f>
        <v>100</v>
      </c>
      <c r="I199" s="75">
        <f>SUM(I200:I219)</f>
        <v>260</v>
      </c>
      <c r="J199" s="75"/>
      <c r="K199" s="75"/>
      <c r="L199" s="75">
        <f>SUM(L200:L219)</f>
        <v>3651625.7</v>
      </c>
      <c r="M199" s="75">
        <f>SUM(M200:M219)</f>
        <v>3651625.7</v>
      </c>
      <c r="N199" s="56"/>
      <c r="O199" s="3"/>
    </row>
    <row r="200" s="3" customFormat="1" ht="31.5" spans="1:14">
      <c r="A200" s="74">
        <v>32</v>
      </c>
      <c r="B200" s="73"/>
      <c r="C200" s="73" t="s">
        <v>268</v>
      </c>
      <c r="D200" s="73" t="s">
        <v>269</v>
      </c>
      <c r="E200" s="73">
        <v>200</v>
      </c>
      <c r="F200" s="73"/>
      <c r="G200" s="73"/>
      <c r="H200" s="78">
        <v>30</v>
      </c>
      <c r="I200" s="73">
        <v>15</v>
      </c>
      <c r="J200" s="73" t="s">
        <v>270</v>
      </c>
      <c r="K200" s="73" t="s">
        <v>22</v>
      </c>
      <c r="L200" s="73">
        <v>450000</v>
      </c>
      <c r="M200" s="73">
        <v>450000</v>
      </c>
      <c r="N200" s="73"/>
    </row>
    <row r="201" s="3" customFormat="1" ht="31.5" spans="1:14">
      <c r="A201" s="74"/>
      <c r="B201" s="73"/>
      <c r="C201" s="73"/>
      <c r="D201" s="73"/>
      <c r="E201" s="73"/>
      <c r="F201" s="73"/>
      <c r="G201" s="73"/>
      <c r="H201" s="78"/>
      <c r="I201" s="73">
        <v>15</v>
      </c>
      <c r="J201" s="73" t="s">
        <v>271</v>
      </c>
      <c r="K201" s="73" t="s">
        <v>22</v>
      </c>
      <c r="L201" s="73">
        <v>150000</v>
      </c>
      <c r="M201" s="73">
        <v>150000</v>
      </c>
      <c r="N201" s="73"/>
    </row>
    <row r="202" s="3" customFormat="1" ht="29.1" customHeight="1" spans="1:14">
      <c r="A202" s="74"/>
      <c r="B202" s="73"/>
      <c r="C202" s="73"/>
      <c r="D202" s="73"/>
      <c r="E202" s="73"/>
      <c r="F202" s="73"/>
      <c r="G202" s="73"/>
      <c r="H202" s="78">
        <v>70</v>
      </c>
      <c r="I202" s="73">
        <v>31.90361</v>
      </c>
      <c r="J202" s="73" t="s">
        <v>208</v>
      </c>
      <c r="K202" s="73" t="s">
        <v>22</v>
      </c>
      <c r="L202" s="73">
        <v>1019036.1</v>
      </c>
      <c r="M202" s="73">
        <v>1019036.1</v>
      </c>
      <c r="N202" s="73"/>
    </row>
    <row r="203" s="3" customFormat="1" ht="31.5" spans="1:14">
      <c r="A203" s="74"/>
      <c r="B203" s="73"/>
      <c r="C203" s="73"/>
      <c r="D203" s="73"/>
      <c r="E203" s="73"/>
      <c r="F203" s="73"/>
      <c r="G203" s="73"/>
      <c r="H203" s="78"/>
      <c r="I203" s="73">
        <v>38.09639</v>
      </c>
      <c r="J203" s="73" t="s">
        <v>272</v>
      </c>
      <c r="K203" s="73" t="s">
        <v>22</v>
      </c>
      <c r="L203" s="73">
        <v>380963.9</v>
      </c>
      <c r="M203" s="73">
        <v>380963.9</v>
      </c>
      <c r="N203" s="73"/>
    </row>
    <row r="204" s="3" customFormat="1" ht="59.1" customHeight="1" spans="1:14">
      <c r="A204" s="74">
        <v>33</v>
      </c>
      <c r="B204" s="73"/>
      <c r="C204" s="73" t="s">
        <v>273</v>
      </c>
      <c r="D204" s="73" t="s">
        <v>274</v>
      </c>
      <c r="E204" s="73">
        <v>160</v>
      </c>
      <c r="F204" s="73"/>
      <c r="G204" s="73"/>
      <c r="H204" s="73"/>
      <c r="I204" s="73">
        <v>10</v>
      </c>
      <c r="J204" s="73" t="s">
        <v>275</v>
      </c>
      <c r="K204" s="73" t="s">
        <v>22</v>
      </c>
      <c r="L204" s="73">
        <v>100000</v>
      </c>
      <c r="M204" s="73">
        <v>100000</v>
      </c>
      <c r="N204" s="73"/>
    </row>
    <row r="205" s="3" customFormat="1" ht="56.1" customHeight="1" spans="1:14">
      <c r="A205" s="74"/>
      <c r="B205" s="73"/>
      <c r="C205" s="73"/>
      <c r="D205" s="73"/>
      <c r="E205" s="73"/>
      <c r="F205" s="73"/>
      <c r="G205" s="73"/>
      <c r="H205" s="73"/>
      <c r="I205" s="73">
        <v>10</v>
      </c>
      <c r="J205" s="73" t="s">
        <v>276</v>
      </c>
      <c r="K205" s="73" t="s">
        <v>22</v>
      </c>
      <c r="L205" s="73">
        <v>100000</v>
      </c>
      <c r="M205" s="73">
        <v>100000</v>
      </c>
      <c r="N205" s="73"/>
    </row>
    <row r="206" s="3" customFormat="1" ht="31.5" spans="1:14">
      <c r="A206" s="74"/>
      <c r="B206" s="73"/>
      <c r="C206" s="73"/>
      <c r="D206" s="73"/>
      <c r="E206" s="73"/>
      <c r="F206" s="73"/>
      <c r="G206" s="73"/>
      <c r="H206" s="73"/>
      <c r="I206" s="73">
        <v>10</v>
      </c>
      <c r="J206" s="73" t="s">
        <v>277</v>
      </c>
      <c r="K206" s="73" t="s">
        <v>22</v>
      </c>
      <c r="L206" s="73">
        <v>109030</v>
      </c>
      <c r="M206" s="73">
        <v>109030</v>
      </c>
      <c r="N206" s="73"/>
    </row>
    <row r="207" s="3" customFormat="1" ht="45" customHeight="1" spans="1:14">
      <c r="A207" s="74"/>
      <c r="B207" s="73"/>
      <c r="C207" s="73"/>
      <c r="D207" s="73"/>
      <c r="E207" s="73"/>
      <c r="F207" s="73"/>
      <c r="G207" s="73"/>
      <c r="H207" s="73"/>
      <c r="I207" s="73">
        <v>10</v>
      </c>
      <c r="J207" s="73" t="s">
        <v>258</v>
      </c>
      <c r="K207" s="73" t="s">
        <v>22</v>
      </c>
      <c r="L207" s="73">
        <v>100000</v>
      </c>
      <c r="M207" s="73">
        <v>100000</v>
      </c>
      <c r="N207" s="73"/>
    </row>
    <row r="208" s="3" customFormat="1" ht="38" customHeight="1" spans="1:14">
      <c r="A208" s="74"/>
      <c r="B208" s="73"/>
      <c r="C208" s="73"/>
      <c r="D208" s="73"/>
      <c r="E208" s="73"/>
      <c r="F208" s="73"/>
      <c r="G208" s="73"/>
      <c r="H208" s="73"/>
      <c r="I208" s="73">
        <v>10</v>
      </c>
      <c r="J208" s="73" t="s">
        <v>278</v>
      </c>
      <c r="K208" s="73" t="s">
        <v>22</v>
      </c>
      <c r="L208" s="73">
        <v>100400</v>
      </c>
      <c r="M208" s="73">
        <v>100400</v>
      </c>
      <c r="N208" s="73"/>
    </row>
    <row r="209" s="3" customFormat="1" ht="45" customHeight="1" spans="1:14">
      <c r="A209" s="74"/>
      <c r="B209" s="73"/>
      <c r="C209" s="73"/>
      <c r="D209" s="73"/>
      <c r="E209" s="73"/>
      <c r="F209" s="73"/>
      <c r="G209" s="73"/>
      <c r="H209" s="73"/>
      <c r="I209" s="73">
        <v>10</v>
      </c>
      <c r="J209" s="73" t="s">
        <v>279</v>
      </c>
      <c r="K209" s="73" t="s">
        <v>22</v>
      </c>
      <c r="L209" s="73">
        <v>100000</v>
      </c>
      <c r="M209" s="73">
        <v>100000</v>
      </c>
      <c r="N209" s="73"/>
    </row>
    <row r="210" s="3" customFormat="1" ht="42" customHeight="1" spans="1:14">
      <c r="A210" s="74"/>
      <c r="B210" s="73"/>
      <c r="C210" s="73"/>
      <c r="D210" s="73"/>
      <c r="E210" s="73"/>
      <c r="F210" s="73"/>
      <c r="G210" s="73"/>
      <c r="H210" s="73"/>
      <c r="I210" s="73">
        <v>10</v>
      </c>
      <c r="J210" s="73" t="s">
        <v>280</v>
      </c>
      <c r="K210" s="73" t="s">
        <v>22</v>
      </c>
      <c r="L210" s="73">
        <v>100000</v>
      </c>
      <c r="M210" s="73">
        <v>100000</v>
      </c>
      <c r="N210" s="73"/>
    </row>
    <row r="211" s="3" customFormat="1" ht="46" customHeight="1" spans="1:14">
      <c r="A211" s="74"/>
      <c r="B211" s="73"/>
      <c r="C211" s="73"/>
      <c r="D211" s="73"/>
      <c r="E211" s="73"/>
      <c r="F211" s="73"/>
      <c r="G211" s="73"/>
      <c r="H211" s="73"/>
      <c r="I211" s="73">
        <v>10</v>
      </c>
      <c r="J211" s="73" t="s">
        <v>281</v>
      </c>
      <c r="K211" s="73" t="s">
        <v>22</v>
      </c>
      <c r="L211" s="73">
        <v>100000</v>
      </c>
      <c r="M211" s="73">
        <v>100000</v>
      </c>
      <c r="N211" s="73"/>
    </row>
    <row r="212" s="3" customFormat="1" ht="39" customHeight="1" spans="1:14">
      <c r="A212" s="74"/>
      <c r="B212" s="73"/>
      <c r="C212" s="73"/>
      <c r="D212" s="73"/>
      <c r="E212" s="73"/>
      <c r="F212" s="73"/>
      <c r="G212" s="73"/>
      <c r="H212" s="73"/>
      <c r="I212" s="73">
        <v>10</v>
      </c>
      <c r="J212" s="73" t="s">
        <v>282</v>
      </c>
      <c r="K212" s="73" t="s">
        <v>22</v>
      </c>
      <c r="L212" s="73">
        <v>100700</v>
      </c>
      <c r="M212" s="73">
        <v>100700</v>
      </c>
      <c r="N212" s="73"/>
    </row>
    <row r="213" s="3" customFormat="1" ht="41" customHeight="1" spans="1:14">
      <c r="A213" s="74"/>
      <c r="B213" s="73"/>
      <c r="C213" s="73"/>
      <c r="D213" s="73"/>
      <c r="E213" s="73"/>
      <c r="F213" s="73"/>
      <c r="G213" s="73"/>
      <c r="H213" s="73"/>
      <c r="I213" s="73">
        <v>10</v>
      </c>
      <c r="J213" s="73" t="s">
        <v>283</v>
      </c>
      <c r="K213" s="73" t="s">
        <v>22</v>
      </c>
      <c r="L213" s="73">
        <v>103456</v>
      </c>
      <c r="M213" s="73">
        <v>103456</v>
      </c>
      <c r="N213" s="73"/>
    </row>
    <row r="214" s="3" customFormat="1" ht="36" customHeight="1" spans="1:14">
      <c r="A214" s="74"/>
      <c r="B214" s="73"/>
      <c r="C214" s="73"/>
      <c r="D214" s="73"/>
      <c r="E214" s="73"/>
      <c r="F214" s="73"/>
      <c r="G214" s="73"/>
      <c r="H214" s="73"/>
      <c r="I214" s="73">
        <v>10</v>
      </c>
      <c r="J214" s="73" t="s">
        <v>284</v>
      </c>
      <c r="K214" s="73" t="s">
        <v>22</v>
      </c>
      <c r="L214" s="73">
        <v>103986</v>
      </c>
      <c r="M214" s="73">
        <v>103986</v>
      </c>
      <c r="N214" s="73"/>
    </row>
    <row r="215" s="3" customFormat="1" ht="44" customHeight="1" spans="1:14">
      <c r="A215" s="74"/>
      <c r="B215" s="73"/>
      <c r="C215" s="73"/>
      <c r="D215" s="73"/>
      <c r="E215" s="73"/>
      <c r="F215" s="73"/>
      <c r="G215" s="73"/>
      <c r="H215" s="73"/>
      <c r="I215" s="73">
        <v>10</v>
      </c>
      <c r="J215" s="73" t="s">
        <v>285</v>
      </c>
      <c r="K215" s="73" t="s">
        <v>22</v>
      </c>
      <c r="L215" s="73">
        <v>100377</v>
      </c>
      <c r="M215" s="73">
        <v>100377</v>
      </c>
      <c r="N215" s="73"/>
    </row>
    <row r="216" s="4" customFormat="1" ht="59.1" customHeight="1" spans="1:14">
      <c r="A216" s="74"/>
      <c r="B216" s="73"/>
      <c r="C216" s="73"/>
      <c r="D216" s="73"/>
      <c r="E216" s="73"/>
      <c r="F216" s="73"/>
      <c r="G216" s="73"/>
      <c r="H216" s="73"/>
      <c r="I216" s="73">
        <v>10</v>
      </c>
      <c r="J216" s="73" t="s">
        <v>286</v>
      </c>
      <c r="K216" s="73" t="s">
        <v>22</v>
      </c>
      <c r="L216" s="73">
        <v>100000</v>
      </c>
      <c r="M216" s="73">
        <v>100000</v>
      </c>
      <c r="N216" s="73"/>
    </row>
    <row r="217" s="3" customFormat="1" ht="46" customHeight="1" spans="1:14">
      <c r="A217" s="74"/>
      <c r="B217" s="73"/>
      <c r="C217" s="73"/>
      <c r="D217" s="73"/>
      <c r="E217" s="73"/>
      <c r="F217" s="73"/>
      <c r="G217" s="73"/>
      <c r="H217" s="73"/>
      <c r="I217" s="73">
        <v>10</v>
      </c>
      <c r="J217" s="73" t="s">
        <v>287</v>
      </c>
      <c r="K217" s="73" t="s">
        <v>22</v>
      </c>
      <c r="L217" s="73">
        <v>115844</v>
      </c>
      <c r="M217" s="73">
        <v>115844</v>
      </c>
      <c r="N217" s="73"/>
    </row>
    <row r="218" s="3" customFormat="1" ht="43" customHeight="1" spans="1:14">
      <c r="A218" s="74"/>
      <c r="B218" s="73"/>
      <c r="C218" s="73"/>
      <c r="D218" s="73"/>
      <c r="E218" s="73"/>
      <c r="F218" s="73"/>
      <c r="G218" s="73"/>
      <c r="H218" s="73"/>
      <c r="I218" s="73">
        <v>10</v>
      </c>
      <c r="J218" s="73" t="s">
        <v>288</v>
      </c>
      <c r="K218" s="73" t="s">
        <v>22</v>
      </c>
      <c r="L218" s="73">
        <v>102000</v>
      </c>
      <c r="M218" s="73">
        <v>102000</v>
      </c>
      <c r="N218" s="73"/>
    </row>
    <row r="219" s="3" customFormat="1" ht="48" customHeight="1" spans="1:14">
      <c r="A219" s="74"/>
      <c r="B219" s="73"/>
      <c r="C219" s="73"/>
      <c r="D219" s="73"/>
      <c r="E219" s="73"/>
      <c r="F219" s="73"/>
      <c r="G219" s="73"/>
      <c r="H219" s="73"/>
      <c r="I219" s="73">
        <v>10</v>
      </c>
      <c r="J219" s="73" t="s">
        <v>289</v>
      </c>
      <c r="K219" s="73" t="s">
        <v>22</v>
      </c>
      <c r="L219" s="73">
        <v>115832.7</v>
      </c>
      <c r="M219" s="73">
        <v>115832.7</v>
      </c>
      <c r="N219" s="73"/>
    </row>
    <row r="220" s="6" customFormat="1" ht="48" customHeight="1" spans="1:15">
      <c r="A220" s="74">
        <v>34</v>
      </c>
      <c r="B220" s="73">
        <v>2019</v>
      </c>
      <c r="C220" s="75" t="s">
        <v>18</v>
      </c>
      <c r="D220" s="75"/>
      <c r="E220" s="75">
        <f>SUM(E221:E250)</f>
        <v>528.5</v>
      </c>
      <c r="F220" s="75">
        <f>SUM(F221:F250)</f>
        <v>0</v>
      </c>
      <c r="G220" s="75">
        <f>SUM(G221:G250)</f>
        <v>0</v>
      </c>
      <c r="H220" s="75">
        <f>SUM(H221:H250)</f>
        <v>60</v>
      </c>
      <c r="I220" s="75">
        <f>SUM(I221:I250)</f>
        <v>468.5</v>
      </c>
      <c r="J220" s="75"/>
      <c r="K220" s="75"/>
      <c r="L220" s="75">
        <f>SUM(L221:L250)</f>
        <v>5771461.97</v>
      </c>
      <c r="M220" s="75">
        <f>SUM(M221:M250)</f>
        <v>5665461.97</v>
      </c>
      <c r="N220" s="75"/>
      <c r="O220" s="93"/>
    </row>
    <row r="221" s="3" customFormat="1" ht="43" customHeight="1" spans="1:14">
      <c r="A221" s="74">
        <v>35</v>
      </c>
      <c r="B221" s="73"/>
      <c r="C221" s="73" t="s">
        <v>290</v>
      </c>
      <c r="D221" s="73" t="s">
        <v>291</v>
      </c>
      <c r="E221" s="73">
        <v>120</v>
      </c>
      <c r="F221" s="73"/>
      <c r="G221" s="73"/>
      <c r="H221" s="91">
        <v>30</v>
      </c>
      <c r="I221" s="78">
        <v>2.764221</v>
      </c>
      <c r="J221" s="73" t="s">
        <v>292</v>
      </c>
      <c r="K221" s="73" t="s">
        <v>22</v>
      </c>
      <c r="L221" s="73">
        <v>327642.21</v>
      </c>
      <c r="M221" s="73">
        <v>327642.21</v>
      </c>
      <c r="N221" s="73"/>
    </row>
    <row r="222" s="3" customFormat="1" ht="49" customHeight="1" spans="1:14">
      <c r="A222" s="74"/>
      <c r="B222" s="73"/>
      <c r="C222" s="73"/>
      <c r="D222" s="73"/>
      <c r="E222" s="73"/>
      <c r="F222" s="73"/>
      <c r="G222" s="73"/>
      <c r="H222" s="91"/>
      <c r="I222" s="78">
        <v>27.235779</v>
      </c>
      <c r="J222" s="73" t="s">
        <v>293</v>
      </c>
      <c r="K222" s="73" t="s">
        <v>22</v>
      </c>
      <c r="L222" s="73">
        <v>272005.77</v>
      </c>
      <c r="M222" s="73">
        <v>272005.77</v>
      </c>
      <c r="N222" s="73"/>
    </row>
    <row r="223" s="3" customFormat="1" ht="75" customHeight="1" spans="1:14">
      <c r="A223" s="74"/>
      <c r="B223" s="73"/>
      <c r="C223" s="73"/>
      <c r="D223" s="73"/>
      <c r="E223" s="73"/>
      <c r="F223" s="73"/>
      <c r="G223" s="73"/>
      <c r="H223" s="91">
        <v>30</v>
      </c>
      <c r="I223" s="91">
        <v>30</v>
      </c>
      <c r="J223" s="73" t="s">
        <v>294</v>
      </c>
      <c r="K223" s="73" t="s">
        <v>22</v>
      </c>
      <c r="L223" s="73">
        <v>625927.64</v>
      </c>
      <c r="M223" s="73">
        <v>625927.64</v>
      </c>
      <c r="N223" s="73"/>
    </row>
    <row r="224" s="1" customFormat="1" ht="81.95" customHeight="1" spans="1:15">
      <c r="A224" s="74">
        <v>36</v>
      </c>
      <c r="B224" s="73"/>
      <c r="C224" s="73" t="s">
        <v>295</v>
      </c>
      <c r="D224" s="73" t="s">
        <v>296</v>
      </c>
      <c r="E224" s="73">
        <v>160</v>
      </c>
      <c r="F224" s="73"/>
      <c r="G224" s="73"/>
      <c r="H224" s="73"/>
      <c r="I224" s="73">
        <v>10</v>
      </c>
      <c r="J224" s="73" t="s">
        <v>297</v>
      </c>
      <c r="K224" s="73" t="s">
        <v>28</v>
      </c>
      <c r="L224" s="73">
        <v>100000</v>
      </c>
      <c r="M224" s="73"/>
      <c r="N224" s="73" t="s">
        <v>298</v>
      </c>
      <c r="O224" s="3"/>
    </row>
    <row r="225" s="3" customFormat="1" ht="31.5" spans="1:14">
      <c r="A225" s="74"/>
      <c r="B225" s="73"/>
      <c r="C225" s="73"/>
      <c r="D225" s="73"/>
      <c r="E225" s="73"/>
      <c r="F225" s="73"/>
      <c r="G225" s="73"/>
      <c r="H225" s="73"/>
      <c r="I225" s="73">
        <v>10</v>
      </c>
      <c r="J225" s="73" t="s">
        <v>299</v>
      </c>
      <c r="K225" s="73" t="s">
        <v>22</v>
      </c>
      <c r="L225" s="73">
        <v>100000</v>
      </c>
      <c r="M225" s="73">
        <v>100000</v>
      </c>
      <c r="N225" s="73"/>
    </row>
    <row r="226" s="3" customFormat="1" ht="31.5" spans="1:14">
      <c r="A226" s="74"/>
      <c r="B226" s="73"/>
      <c r="C226" s="73"/>
      <c r="D226" s="73"/>
      <c r="E226" s="73"/>
      <c r="F226" s="73"/>
      <c r="G226" s="73"/>
      <c r="H226" s="73"/>
      <c r="I226" s="73">
        <v>10</v>
      </c>
      <c r="J226" s="73" t="s">
        <v>300</v>
      </c>
      <c r="K226" s="73" t="s">
        <v>22</v>
      </c>
      <c r="L226" s="73">
        <v>100643</v>
      </c>
      <c r="M226" s="73">
        <v>100643</v>
      </c>
      <c r="N226" s="73"/>
    </row>
    <row r="227" s="3" customFormat="1" ht="31.5" spans="1:14">
      <c r="A227" s="74"/>
      <c r="B227" s="73"/>
      <c r="C227" s="73"/>
      <c r="D227" s="73"/>
      <c r="E227" s="73"/>
      <c r="F227" s="73"/>
      <c r="G227" s="73"/>
      <c r="H227" s="73"/>
      <c r="I227" s="73">
        <v>6.17</v>
      </c>
      <c r="J227" s="73" t="s">
        <v>258</v>
      </c>
      <c r="K227" s="73" t="s">
        <v>22</v>
      </c>
      <c r="L227" s="73">
        <f>6000+M227</f>
        <v>61675.45</v>
      </c>
      <c r="M227" s="73">
        <v>55675.45</v>
      </c>
      <c r="N227" s="73"/>
    </row>
    <row r="228" s="3" customFormat="1" ht="48" customHeight="1" spans="1:14">
      <c r="A228" s="74"/>
      <c r="B228" s="73"/>
      <c r="C228" s="73"/>
      <c r="D228" s="73"/>
      <c r="E228" s="73"/>
      <c r="F228" s="73"/>
      <c r="G228" s="73"/>
      <c r="H228" s="73"/>
      <c r="I228" s="73">
        <v>3.83</v>
      </c>
      <c r="J228" s="73" t="s">
        <v>301</v>
      </c>
      <c r="K228" s="73" t="s">
        <v>22</v>
      </c>
      <c r="L228" s="73">
        <v>38619.23</v>
      </c>
      <c r="M228" s="73">
        <v>38619.23</v>
      </c>
      <c r="N228" s="73"/>
    </row>
    <row r="229" s="3" customFormat="1" ht="31.5" spans="1:14">
      <c r="A229" s="74"/>
      <c r="B229" s="73"/>
      <c r="C229" s="73"/>
      <c r="D229" s="73"/>
      <c r="E229" s="73"/>
      <c r="F229" s="73"/>
      <c r="G229" s="73"/>
      <c r="H229" s="73"/>
      <c r="I229" s="73">
        <v>10</v>
      </c>
      <c r="J229" s="73" t="s">
        <v>302</v>
      </c>
      <c r="K229" s="73" t="s">
        <v>22</v>
      </c>
      <c r="L229" s="73">
        <v>101200</v>
      </c>
      <c r="M229" s="73">
        <v>101200</v>
      </c>
      <c r="N229" s="73"/>
    </row>
    <row r="230" s="3" customFormat="1" ht="31.5" spans="1:14">
      <c r="A230" s="74"/>
      <c r="B230" s="73"/>
      <c r="C230" s="73"/>
      <c r="D230" s="73"/>
      <c r="E230" s="73"/>
      <c r="F230" s="73"/>
      <c r="G230" s="73"/>
      <c r="H230" s="73"/>
      <c r="I230" s="73">
        <v>10</v>
      </c>
      <c r="J230" s="73" t="s">
        <v>279</v>
      </c>
      <c r="K230" s="73" t="s">
        <v>22</v>
      </c>
      <c r="L230" s="73">
        <v>100000</v>
      </c>
      <c r="M230" s="73">
        <v>100000</v>
      </c>
      <c r="N230" s="73"/>
    </row>
    <row r="231" s="3" customFormat="1" ht="31.5" spans="1:14">
      <c r="A231" s="74"/>
      <c r="B231" s="73"/>
      <c r="C231" s="73"/>
      <c r="D231" s="73"/>
      <c r="E231" s="73"/>
      <c r="F231" s="73"/>
      <c r="G231" s="73"/>
      <c r="H231" s="73"/>
      <c r="I231" s="73">
        <v>10</v>
      </c>
      <c r="J231" s="73" t="s">
        <v>303</v>
      </c>
      <c r="K231" s="73" t="s">
        <v>22</v>
      </c>
      <c r="L231" s="73">
        <v>100000</v>
      </c>
      <c r="M231" s="73">
        <v>100000</v>
      </c>
      <c r="N231" s="73"/>
    </row>
    <row r="232" s="1" customFormat="1" ht="36" customHeight="1" spans="1:15">
      <c r="A232" s="74"/>
      <c r="B232" s="73"/>
      <c r="C232" s="73"/>
      <c r="D232" s="73"/>
      <c r="E232" s="73"/>
      <c r="F232" s="73"/>
      <c r="G232" s="73"/>
      <c r="H232" s="73"/>
      <c r="I232" s="73">
        <v>10</v>
      </c>
      <c r="J232" s="73" t="s">
        <v>304</v>
      </c>
      <c r="K232" s="73" t="s">
        <v>22</v>
      </c>
      <c r="L232" s="73">
        <v>100000</v>
      </c>
      <c r="M232" s="73">
        <v>100000</v>
      </c>
      <c r="N232" s="73"/>
      <c r="O232" s="3"/>
    </row>
    <row r="233" s="3" customFormat="1" ht="47" customHeight="1" spans="1:14">
      <c r="A233" s="74"/>
      <c r="B233" s="73"/>
      <c r="C233" s="73"/>
      <c r="D233" s="73"/>
      <c r="E233" s="73"/>
      <c r="F233" s="73"/>
      <c r="G233" s="73"/>
      <c r="H233" s="73"/>
      <c r="I233" s="73">
        <v>5</v>
      </c>
      <c r="J233" s="73" t="s">
        <v>305</v>
      </c>
      <c r="K233" s="73" t="s">
        <v>22</v>
      </c>
      <c r="L233" s="73">
        <v>100784</v>
      </c>
      <c r="M233" s="73">
        <v>100784</v>
      </c>
      <c r="N233" s="73"/>
    </row>
    <row r="234" s="3" customFormat="1" ht="40" customHeight="1" spans="1:14">
      <c r="A234" s="74"/>
      <c r="B234" s="73"/>
      <c r="C234" s="73"/>
      <c r="D234" s="73"/>
      <c r="E234" s="73"/>
      <c r="F234" s="73"/>
      <c r="G234" s="73"/>
      <c r="H234" s="73"/>
      <c r="I234" s="73">
        <v>5</v>
      </c>
      <c r="J234" s="73" t="s">
        <v>306</v>
      </c>
      <c r="K234" s="73" t="s">
        <v>22</v>
      </c>
      <c r="L234" s="73">
        <v>221393</v>
      </c>
      <c r="M234" s="73">
        <v>221393</v>
      </c>
      <c r="N234" s="73"/>
    </row>
    <row r="235" s="3" customFormat="1" ht="31.5" spans="1:14">
      <c r="A235" s="74"/>
      <c r="B235" s="73"/>
      <c r="C235" s="73"/>
      <c r="D235" s="73"/>
      <c r="E235" s="73"/>
      <c r="F235" s="73"/>
      <c r="G235" s="73"/>
      <c r="H235" s="73"/>
      <c r="I235" s="73">
        <v>10</v>
      </c>
      <c r="J235" s="73" t="s">
        <v>307</v>
      </c>
      <c r="K235" s="73" t="s">
        <v>22</v>
      </c>
      <c r="L235" s="73">
        <v>133818</v>
      </c>
      <c r="M235" s="73">
        <v>133818</v>
      </c>
      <c r="N235" s="73"/>
    </row>
    <row r="236" s="3" customFormat="1" ht="31.5" spans="1:14">
      <c r="A236" s="74"/>
      <c r="B236" s="73"/>
      <c r="C236" s="73"/>
      <c r="D236" s="73"/>
      <c r="E236" s="73"/>
      <c r="F236" s="73"/>
      <c r="G236" s="73"/>
      <c r="H236" s="73"/>
      <c r="I236" s="73">
        <v>10</v>
      </c>
      <c r="J236" s="73" t="s">
        <v>308</v>
      </c>
      <c r="K236" s="73" t="s">
        <v>22</v>
      </c>
      <c r="L236" s="73">
        <v>109875.3</v>
      </c>
      <c r="M236" s="73">
        <v>109875.3</v>
      </c>
      <c r="N236" s="73"/>
    </row>
    <row r="237" s="3" customFormat="1" ht="31.5" spans="1:14">
      <c r="A237" s="74"/>
      <c r="B237" s="73"/>
      <c r="C237" s="73"/>
      <c r="D237" s="73"/>
      <c r="E237" s="73"/>
      <c r="F237" s="73"/>
      <c r="G237" s="73"/>
      <c r="H237" s="73"/>
      <c r="I237" s="73">
        <v>10</v>
      </c>
      <c r="J237" s="73" t="s">
        <v>309</v>
      </c>
      <c r="K237" s="73" t="s">
        <v>22</v>
      </c>
      <c r="L237" s="73">
        <v>101203.5</v>
      </c>
      <c r="M237" s="73">
        <v>101203.5</v>
      </c>
      <c r="N237" s="73"/>
    </row>
    <row r="238" s="4" customFormat="1" ht="31.5" spans="1:14">
      <c r="A238" s="74"/>
      <c r="B238" s="73"/>
      <c r="C238" s="73"/>
      <c r="D238" s="73"/>
      <c r="E238" s="73"/>
      <c r="F238" s="73"/>
      <c r="G238" s="73"/>
      <c r="H238" s="73"/>
      <c r="I238" s="73">
        <v>10</v>
      </c>
      <c r="J238" s="73" t="s">
        <v>310</v>
      </c>
      <c r="K238" s="73" t="s">
        <v>22</v>
      </c>
      <c r="L238" s="73">
        <v>100000</v>
      </c>
      <c r="M238" s="73">
        <v>100000</v>
      </c>
      <c r="N238" s="73"/>
    </row>
    <row r="239" s="3" customFormat="1" ht="47.25" spans="1:14">
      <c r="A239" s="74"/>
      <c r="B239" s="73"/>
      <c r="C239" s="73"/>
      <c r="D239" s="73"/>
      <c r="E239" s="73"/>
      <c r="F239" s="73"/>
      <c r="G239" s="73"/>
      <c r="H239" s="73"/>
      <c r="I239" s="73">
        <v>10</v>
      </c>
      <c r="J239" s="73" t="s">
        <v>311</v>
      </c>
      <c r="K239" s="73" t="s">
        <v>22</v>
      </c>
      <c r="L239" s="73">
        <v>104000</v>
      </c>
      <c r="M239" s="73">
        <v>104000</v>
      </c>
      <c r="N239" s="73"/>
    </row>
    <row r="240" s="3" customFormat="1" ht="31.5" spans="1:14">
      <c r="A240" s="74"/>
      <c r="B240" s="73"/>
      <c r="C240" s="73"/>
      <c r="D240" s="73"/>
      <c r="E240" s="73"/>
      <c r="F240" s="73"/>
      <c r="G240" s="73"/>
      <c r="H240" s="73"/>
      <c r="I240" s="73">
        <v>10</v>
      </c>
      <c r="J240" s="73" t="s">
        <v>312</v>
      </c>
      <c r="K240" s="73" t="s">
        <v>22</v>
      </c>
      <c r="L240" s="73">
        <v>104106.33</v>
      </c>
      <c r="M240" s="73">
        <v>104106.33</v>
      </c>
      <c r="N240" s="73"/>
    </row>
    <row r="241" s="3" customFormat="1" ht="31.5" spans="1:14">
      <c r="A241" s="74"/>
      <c r="B241" s="73"/>
      <c r="C241" s="73"/>
      <c r="D241" s="73"/>
      <c r="E241" s="73"/>
      <c r="F241" s="73"/>
      <c r="G241" s="73"/>
      <c r="H241" s="73"/>
      <c r="I241" s="73">
        <v>10</v>
      </c>
      <c r="J241" s="73" t="s">
        <v>313</v>
      </c>
      <c r="K241" s="73" t="s">
        <v>22</v>
      </c>
      <c r="L241" s="73">
        <v>139057.63</v>
      </c>
      <c r="M241" s="73">
        <v>139057.63</v>
      </c>
      <c r="N241" s="73"/>
    </row>
    <row r="242" s="3" customFormat="1" ht="50.1" customHeight="1" spans="1:14">
      <c r="A242" s="74">
        <v>37</v>
      </c>
      <c r="B242" s="73">
        <v>2019</v>
      </c>
      <c r="C242" s="73" t="s">
        <v>314</v>
      </c>
      <c r="D242" s="73" t="s">
        <v>315</v>
      </c>
      <c r="E242" s="73">
        <v>248.5</v>
      </c>
      <c r="F242" s="73"/>
      <c r="G242" s="73"/>
      <c r="H242" s="73"/>
      <c r="I242" s="73">
        <v>70</v>
      </c>
      <c r="J242" s="73" t="s">
        <v>316</v>
      </c>
      <c r="K242" s="73" t="s">
        <v>22</v>
      </c>
      <c r="L242" s="73">
        <v>719529.02</v>
      </c>
      <c r="M242" s="73">
        <v>719529.02</v>
      </c>
      <c r="N242" s="73"/>
    </row>
    <row r="243" s="3" customFormat="1" ht="31.5" spans="1:14">
      <c r="A243" s="74"/>
      <c r="B243" s="73"/>
      <c r="C243" s="73"/>
      <c r="D243" s="73"/>
      <c r="E243" s="73"/>
      <c r="F243" s="73"/>
      <c r="G243" s="73"/>
      <c r="H243" s="73"/>
      <c r="I243" s="73">
        <v>30</v>
      </c>
      <c r="J243" s="73" t="s">
        <v>317</v>
      </c>
      <c r="K243" s="73" t="s">
        <v>22</v>
      </c>
      <c r="L243" s="73">
        <v>300000</v>
      </c>
      <c r="M243" s="73">
        <v>300000</v>
      </c>
      <c r="N243" s="73"/>
    </row>
    <row r="244" s="3" customFormat="1" ht="31.5" spans="1:14">
      <c r="A244" s="74"/>
      <c r="B244" s="73"/>
      <c r="C244" s="73"/>
      <c r="D244" s="73"/>
      <c r="E244" s="73"/>
      <c r="F244" s="73"/>
      <c r="G244" s="73"/>
      <c r="H244" s="73"/>
      <c r="I244" s="73">
        <v>30.5</v>
      </c>
      <c r="J244" s="73" t="s">
        <v>318</v>
      </c>
      <c r="K244" s="73" t="s">
        <v>22</v>
      </c>
      <c r="L244" s="73">
        <v>1307396.36</v>
      </c>
      <c r="M244" s="73">
        <v>1307396.36</v>
      </c>
      <c r="N244" s="73"/>
    </row>
    <row r="245" s="1" customFormat="1" ht="47.25" spans="1:15">
      <c r="A245" s="74"/>
      <c r="B245" s="73"/>
      <c r="C245" s="73"/>
      <c r="D245" s="73"/>
      <c r="E245" s="73"/>
      <c r="F245" s="73"/>
      <c r="G245" s="73"/>
      <c r="H245" s="73"/>
      <c r="I245" s="73">
        <v>25</v>
      </c>
      <c r="J245" s="73" t="s">
        <v>319</v>
      </c>
      <c r="K245" s="73"/>
      <c r="L245" s="73"/>
      <c r="M245" s="73"/>
      <c r="N245" s="73"/>
      <c r="O245" s="3"/>
    </row>
    <row r="246" s="1" customFormat="1" ht="31.5" spans="1:15">
      <c r="A246" s="74"/>
      <c r="B246" s="73"/>
      <c r="C246" s="73"/>
      <c r="D246" s="73"/>
      <c r="E246" s="73"/>
      <c r="F246" s="73"/>
      <c r="G246" s="73"/>
      <c r="H246" s="73"/>
      <c r="I246" s="73">
        <v>28</v>
      </c>
      <c r="J246" s="73" t="s">
        <v>320</v>
      </c>
      <c r="K246" s="73"/>
      <c r="L246" s="73"/>
      <c r="M246" s="73"/>
      <c r="N246" s="73"/>
      <c r="O246" s="3"/>
    </row>
    <row r="247" s="1" customFormat="1" ht="31.5" spans="1:15">
      <c r="A247" s="74"/>
      <c r="B247" s="73"/>
      <c r="C247" s="73"/>
      <c r="D247" s="73"/>
      <c r="E247" s="73"/>
      <c r="F247" s="73"/>
      <c r="G247" s="73"/>
      <c r="H247" s="73"/>
      <c r="I247" s="73">
        <v>18</v>
      </c>
      <c r="J247" s="73" t="s">
        <v>321</v>
      </c>
      <c r="K247" s="73"/>
      <c r="L247" s="73"/>
      <c r="M247" s="73"/>
      <c r="N247" s="73"/>
      <c r="O247" s="3"/>
    </row>
    <row r="248" s="1" customFormat="1" ht="31.5" spans="1:15">
      <c r="A248" s="74"/>
      <c r="B248" s="73"/>
      <c r="C248" s="73"/>
      <c r="D248" s="73"/>
      <c r="E248" s="73"/>
      <c r="F248" s="73"/>
      <c r="G248" s="73"/>
      <c r="H248" s="73"/>
      <c r="I248" s="73">
        <v>17</v>
      </c>
      <c r="J248" s="73" t="s">
        <v>322</v>
      </c>
      <c r="K248" s="73"/>
      <c r="L248" s="73"/>
      <c r="M248" s="73"/>
      <c r="N248" s="73"/>
      <c r="O248" s="3"/>
    </row>
    <row r="249" s="3" customFormat="1" ht="48.95" customHeight="1" spans="1:14">
      <c r="A249" s="74"/>
      <c r="B249" s="73"/>
      <c r="C249" s="73"/>
      <c r="D249" s="73"/>
      <c r="E249" s="73"/>
      <c r="F249" s="73"/>
      <c r="G249" s="73"/>
      <c r="H249" s="73"/>
      <c r="I249" s="73">
        <v>15</v>
      </c>
      <c r="J249" s="73" t="s">
        <v>323</v>
      </c>
      <c r="K249" s="73" t="s">
        <v>22</v>
      </c>
      <c r="L249" s="73">
        <v>150000</v>
      </c>
      <c r="M249" s="73">
        <v>150000</v>
      </c>
      <c r="N249" s="73"/>
    </row>
    <row r="250" s="3" customFormat="1" ht="31.5" spans="1:14">
      <c r="A250" s="74"/>
      <c r="B250" s="73"/>
      <c r="C250" s="73"/>
      <c r="D250" s="73"/>
      <c r="E250" s="73"/>
      <c r="F250" s="73"/>
      <c r="G250" s="73"/>
      <c r="H250" s="73"/>
      <c r="I250" s="73">
        <v>15</v>
      </c>
      <c r="J250" s="73" t="s">
        <v>324</v>
      </c>
      <c r="K250" s="73" t="s">
        <v>22</v>
      </c>
      <c r="L250" s="73">
        <v>152585.53</v>
      </c>
      <c r="M250" s="73">
        <v>152585.53</v>
      </c>
      <c r="N250" s="73"/>
    </row>
    <row r="251" s="6" customFormat="1" ht="39" customHeight="1" spans="1:15">
      <c r="A251" s="84">
        <v>38</v>
      </c>
      <c r="B251" s="85">
        <v>2020</v>
      </c>
      <c r="C251" s="86" t="s">
        <v>18</v>
      </c>
      <c r="D251" s="86"/>
      <c r="E251" s="86">
        <f>SUM(E252+E256+E273+E275)</f>
        <v>463</v>
      </c>
      <c r="F251" s="86">
        <f>SUM(F252:F277)</f>
        <v>183</v>
      </c>
      <c r="G251" s="86">
        <f>SUM(G252:G277)</f>
        <v>0</v>
      </c>
      <c r="H251" s="92">
        <f>SUM(H252:H277)</f>
        <v>60</v>
      </c>
      <c r="I251" s="92">
        <f>SUM(I252:I277)</f>
        <v>220</v>
      </c>
      <c r="J251" s="92"/>
      <c r="K251" s="92"/>
      <c r="L251" s="92">
        <f>SUM(L252:L277)</f>
        <v>6887614.25</v>
      </c>
      <c r="M251" s="92">
        <f>SUM(M252:M277)</f>
        <v>6851779.46</v>
      </c>
      <c r="N251" s="92"/>
      <c r="O251" s="93"/>
    </row>
    <row r="252" s="3" customFormat="1" ht="31.5" spans="1:14">
      <c r="A252" s="87">
        <v>39</v>
      </c>
      <c r="B252" s="73"/>
      <c r="C252" s="88" t="s">
        <v>325</v>
      </c>
      <c r="D252" s="88" t="s">
        <v>326</v>
      </c>
      <c r="E252" s="88">
        <v>120</v>
      </c>
      <c r="F252" s="88"/>
      <c r="G252" s="88"/>
      <c r="H252" s="78">
        <v>15.0475</v>
      </c>
      <c r="I252" s="73"/>
      <c r="J252" s="73" t="s">
        <v>327</v>
      </c>
      <c r="K252" s="73" t="s">
        <v>22</v>
      </c>
      <c r="L252" s="73">
        <v>150475</v>
      </c>
      <c r="M252" s="73">
        <v>150475</v>
      </c>
      <c r="N252" s="73"/>
    </row>
    <row r="253" s="3" customFormat="1" ht="31.5" spans="1:14">
      <c r="A253" s="87"/>
      <c r="B253" s="73"/>
      <c r="C253" s="89"/>
      <c r="D253" s="89"/>
      <c r="E253" s="89"/>
      <c r="F253" s="89"/>
      <c r="G253" s="89"/>
      <c r="H253" s="78">
        <v>14.9525</v>
      </c>
      <c r="I253" s="73">
        <v>1.3837</v>
      </c>
      <c r="J253" s="73" t="s">
        <v>328</v>
      </c>
      <c r="K253" s="73" t="s">
        <v>22</v>
      </c>
      <c r="L253" s="73">
        <v>163362</v>
      </c>
      <c r="M253" s="73">
        <v>163362</v>
      </c>
      <c r="N253" s="73"/>
    </row>
    <row r="254" s="3" customFormat="1" ht="31.5" spans="1:14">
      <c r="A254" s="87"/>
      <c r="B254" s="73"/>
      <c r="C254" s="89"/>
      <c r="D254" s="89"/>
      <c r="E254" s="89"/>
      <c r="F254" s="89"/>
      <c r="G254" s="89"/>
      <c r="H254" s="78"/>
      <c r="I254" s="73">
        <v>28.6163</v>
      </c>
      <c r="J254" s="73" t="s">
        <v>329</v>
      </c>
      <c r="K254" s="73" t="s">
        <v>22</v>
      </c>
      <c r="L254" s="73">
        <v>293076</v>
      </c>
      <c r="M254" s="73">
        <v>293076</v>
      </c>
      <c r="N254" s="73"/>
    </row>
    <row r="255" s="3" customFormat="1" ht="31.5" spans="1:14">
      <c r="A255" s="87"/>
      <c r="B255" s="73"/>
      <c r="C255" s="85"/>
      <c r="D255" s="85"/>
      <c r="E255" s="85"/>
      <c r="F255" s="85"/>
      <c r="G255" s="85"/>
      <c r="H255" s="78">
        <v>30</v>
      </c>
      <c r="I255" s="73">
        <v>30</v>
      </c>
      <c r="J255" s="73" t="s">
        <v>330</v>
      </c>
      <c r="K255" s="73" t="s">
        <v>22</v>
      </c>
      <c r="L255" s="73">
        <v>1986404.9</v>
      </c>
      <c r="M255" s="73">
        <v>1986404.9</v>
      </c>
      <c r="N255" s="73"/>
    </row>
    <row r="256" s="1" customFormat="1" ht="38.1" customHeight="1" spans="1:15">
      <c r="A256" s="74">
        <v>40</v>
      </c>
      <c r="B256" s="73"/>
      <c r="C256" s="88" t="s">
        <v>331</v>
      </c>
      <c r="D256" s="88" t="s">
        <v>332</v>
      </c>
      <c r="E256" s="88">
        <v>160</v>
      </c>
      <c r="F256" s="88"/>
      <c r="G256" s="88"/>
      <c r="H256" s="88"/>
      <c r="I256" s="73">
        <v>10</v>
      </c>
      <c r="J256" s="73" t="s">
        <v>333</v>
      </c>
      <c r="K256" s="73" t="s">
        <v>28</v>
      </c>
      <c r="L256" s="73"/>
      <c r="M256" s="73"/>
      <c r="N256" s="73" t="s">
        <v>334</v>
      </c>
      <c r="O256" s="3"/>
    </row>
    <row r="257" s="3" customFormat="1" ht="47.25" spans="1:14">
      <c r="A257" s="74"/>
      <c r="B257" s="73"/>
      <c r="C257" s="89"/>
      <c r="D257" s="89"/>
      <c r="E257" s="89"/>
      <c r="F257" s="89"/>
      <c r="G257" s="89"/>
      <c r="H257" s="89"/>
      <c r="I257" s="73">
        <v>10</v>
      </c>
      <c r="J257" s="73" t="s">
        <v>335</v>
      </c>
      <c r="K257" s="73" t="s">
        <v>22</v>
      </c>
      <c r="L257" s="73">
        <v>100000</v>
      </c>
      <c r="M257" s="73">
        <v>100000</v>
      </c>
      <c r="N257" s="73"/>
    </row>
    <row r="258" s="3" customFormat="1" ht="31.5" spans="1:14">
      <c r="A258" s="74"/>
      <c r="B258" s="73"/>
      <c r="C258" s="89"/>
      <c r="D258" s="89"/>
      <c r="E258" s="89"/>
      <c r="F258" s="89"/>
      <c r="G258" s="89"/>
      <c r="H258" s="89"/>
      <c r="I258" s="73">
        <v>10</v>
      </c>
      <c r="J258" s="73" t="s">
        <v>336</v>
      </c>
      <c r="K258" s="73" t="s">
        <v>22</v>
      </c>
      <c r="L258" s="73">
        <v>105712</v>
      </c>
      <c r="M258" s="73">
        <v>105712</v>
      </c>
      <c r="N258" s="73"/>
    </row>
    <row r="259" s="3" customFormat="1" ht="31.5" spans="1:14">
      <c r="A259" s="74"/>
      <c r="B259" s="73"/>
      <c r="C259" s="89"/>
      <c r="D259" s="89"/>
      <c r="E259" s="89"/>
      <c r="F259" s="89"/>
      <c r="G259" s="89"/>
      <c r="H259" s="89"/>
      <c r="I259" s="73">
        <v>9.8645</v>
      </c>
      <c r="J259" s="73" t="s">
        <v>337</v>
      </c>
      <c r="K259" s="73" t="s">
        <v>22</v>
      </c>
      <c r="L259" s="73">
        <v>98645</v>
      </c>
      <c r="M259" s="73">
        <v>98645</v>
      </c>
      <c r="N259" s="73"/>
    </row>
    <row r="260" s="3" customFormat="1" ht="51.95" customHeight="1" spans="1:14">
      <c r="A260" s="74"/>
      <c r="B260" s="73"/>
      <c r="C260" s="89"/>
      <c r="D260" s="89"/>
      <c r="E260" s="89"/>
      <c r="F260" s="89"/>
      <c r="G260" s="89"/>
      <c r="H260" s="89"/>
      <c r="I260" s="73">
        <v>0.1355</v>
      </c>
      <c r="J260" s="73" t="s">
        <v>301</v>
      </c>
      <c r="K260" s="73" t="s">
        <v>22</v>
      </c>
      <c r="L260" s="73">
        <v>1400</v>
      </c>
      <c r="M260" s="73">
        <v>1400</v>
      </c>
      <c r="N260" s="73"/>
    </row>
    <row r="261" s="3" customFormat="1" ht="31.5" spans="1:14">
      <c r="A261" s="74"/>
      <c r="B261" s="73"/>
      <c r="C261" s="89"/>
      <c r="D261" s="89"/>
      <c r="E261" s="89"/>
      <c r="F261" s="89"/>
      <c r="G261" s="89"/>
      <c r="H261" s="89"/>
      <c r="I261" s="73">
        <v>10</v>
      </c>
      <c r="J261" s="73" t="s">
        <v>338</v>
      </c>
      <c r="K261" s="73" t="s">
        <v>22</v>
      </c>
      <c r="L261" s="73">
        <v>100000</v>
      </c>
      <c r="M261" s="73">
        <v>98000</v>
      </c>
      <c r="N261" s="73"/>
    </row>
    <row r="262" s="3" customFormat="1" ht="54.95" customHeight="1" spans="1:14">
      <c r="A262" s="74"/>
      <c r="B262" s="73"/>
      <c r="C262" s="89"/>
      <c r="D262" s="89"/>
      <c r="E262" s="89"/>
      <c r="F262" s="89"/>
      <c r="G262" s="89"/>
      <c r="H262" s="89"/>
      <c r="I262" s="73">
        <v>10</v>
      </c>
      <c r="J262" s="73" t="s">
        <v>339</v>
      </c>
      <c r="K262" s="73" t="s">
        <v>22</v>
      </c>
      <c r="L262" s="73">
        <v>100000</v>
      </c>
      <c r="M262" s="73">
        <v>100000</v>
      </c>
      <c r="N262" s="73"/>
    </row>
    <row r="263" s="3" customFormat="1" ht="51" customHeight="1" spans="1:14">
      <c r="A263" s="74"/>
      <c r="B263" s="73"/>
      <c r="C263" s="89"/>
      <c r="D263" s="89"/>
      <c r="E263" s="89"/>
      <c r="F263" s="89"/>
      <c r="G263" s="89"/>
      <c r="H263" s="89"/>
      <c r="I263" s="73">
        <v>10</v>
      </c>
      <c r="J263" s="73" t="s">
        <v>303</v>
      </c>
      <c r="K263" s="73" t="s">
        <v>22</v>
      </c>
      <c r="L263" s="73">
        <v>100000</v>
      </c>
      <c r="M263" s="73">
        <v>100000</v>
      </c>
      <c r="N263" s="73"/>
    </row>
    <row r="264" s="1" customFormat="1" ht="38.1" customHeight="1" spans="1:15">
      <c r="A264" s="74"/>
      <c r="B264" s="73"/>
      <c r="C264" s="89"/>
      <c r="D264" s="89"/>
      <c r="E264" s="89"/>
      <c r="F264" s="89"/>
      <c r="G264" s="89"/>
      <c r="H264" s="89"/>
      <c r="I264" s="88">
        <v>10</v>
      </c>
      <c r="J264" s="88" t="s">
        <v>304</v>
      </c>
      <c r="K264" s="88" t="s">
        <v>22</v>
      </c>
      <c r="L264" s="88">
        <v>100000</v>
      </c>
      <c r="M264" s="88">
        <v>100000</v>
      </c>
      <c r="N264" s="88"/>
      <c r="O264" s="3"/>
    </row>
    <row r="265" s="3" customFormat="1" ht="47.25" spans="1:14">
      <c r="A265" s="74"/>
      <c r="B265" s="73"/>
      <c r="C265" s="85"/>
      <c r="D265" s="85"/>
      <c r="E265" s="85"/>
      <c r="F265" s="85"/>
      <c r="G265" s="85"/>
      <c r="H265" s="85"/>
      <c r="I265" s="73">
        <v>10</v>
      </c>
      <c r="J265" s="73" t="s">
        <v>340</v>
      </c>
      <c r="K265" s="73" t="s">
        <v>22</v>
      </c>
      <c r="L265" s="73">
        <v>104635.85</v>
      </c>
      <c r="M265" s="73">
        <v>104635.85</v>
      </c>
      <c r="N265" s="73"/>
    </row>
    <row r="266" s="3" customFormat="1" ht="31.5" spans="1:14">
      <c r="A266" s="74">
        <v>41</v>
      </c>
      <c r="B266" s="73">
        <v>2020</v>
      </c>
      <c r="C266" s="73" t="s">
        <v>331</v>
      </c>
      <c r="D266" s="73" t="s">
        <v>332</v>
      </c>
      <c r="E266" s="73">
        <v>160</v>
      </c>
      <c r="F266" s="73"/>
      <c r="G266" s="73"/>
      <c r="H266" s="73"/>
      <c r="I266" s="73">
        <v>10</v>
      </c>
      <c r="J266" s="73" t="s">
        <v>341</v>
      </c>
      <c r="K266" s="73" t="s">
        <v>22</v>
      </c>
      <c r="L266" s="73">
        <v>115641</v>
      </c>
      <c r="M266" s="73">
        <v>115641</v>
      </c>
      <c r="N266" s="73"/>
    </row>
    <row r="267" s="3" customFormat="1" ht="31.5" spans="1:14">
      <c r="A267" s="74"/>
      <c r="B267" s="73"/>
      <c r="C267" s="73"/>
      <c r="D267" s="73"/>
      <c r="E267" s="73"/>
      <c r="F267" s="73"/>
      <c r="G267" s="73"/>
      <c r="H267" s="73"/>
      <c r="I267" s="73">
        <v>10</v>
      </c>
      <c r="J267" s="73" t="s">
        <v>342</v>
      </c>
      <c r="K267" s="73" t="s">
        <v>22</v>
      </c>
      <c r="L267" s="73">
        <v>103583</v>
      </c>
      <c r="M267" s="73">
        <v>103583</v>
      </c>
      <c r="N267" s="73"/>
    </row>
    <row r="268" s="3" customFormat="1" ht="31.5" spans="1:14">
      <c r="A268" s="74"/>
      <c r="B268" s="73"/>
      <c r="C268" s="73"/>
      <c r="D268" s="73"/>
      <c r="E268" s="73"/>
      <c r="F268" s="73"/>
      <c r="G268" s="73"/>
      <c r="H268" s="73"/>
      <c r="I268" s="73">
        <v>10</v>
      </c>
      <c r="J268" s="73" t="s">
        <v>343</v>
      </c>
      <c r="K268" s="73" t="s">
        <v>22</v>
      </c>
      <c r="L268" s="73">
        <v>103400</v>
      </c>
      <c r="M268" s="73">
        <v>103400</v>
      </c>
      <c r="N268" s="73"/>
    </row>
    <row r="269" s="4" customFormat="1" ht="47.1" customHeight="1" spans="1:14">
      <c r="A269" s="74"/>
      <c r="B269" s="73"/>
      <c r="C269" s="73"/>
      <c r="D269" s="73"/>
      <c r="E269" s="73"/>
      <c r="F269" s="73"/>
      <c r="G269" s="73"/>
      <c r="H269" s="73"/>
      <c r="I269" s="73">
        <v>10</v>
      </c>
      <c r="J269" s="73" t="s">
        <v>344</v>
      </c>
      <c r="K269" s="73" t="s">
        <v>22</v>
      </c>
      <c r="L269" s="73">
        <v>99500</v>
      </c>
      <c r="M269" s="73">
        <v>99500</v>
      </c>
      <c r="N269" s="73"/>
    </row>
    <row r="270" s="3" customFormat="1" ht="31.5" spans="1:14">
      <c r="A270" s="74"/>
      <c r="B270" s="73"/>
      <c r="C270" s="73"/>
      <c r="D270" s="73"/>
      <c r="E270" s="73"/>
      <c r="F270" s="73"/>
      <c r="G270" s="73"/>
      <c r="H270" s="73"/>
      <c r="I270" s="73">
        <v>10</v>
      </c>
      <c r="J270" s="73" t="s">
        <v>345</v>
      </c>
      <c r="K270" s="73" t="s">
        <v>22</v>
      </c>
      <c r="L270" s="73">
        <v>104190.45</v>
      </c>
      <c r="M270" s="73">
        <v>104190.45</v>
      </c>
      <c r="N270" s="73"/>
    </row>
    <row r="271" s="3" customFormat="1" ht="31.5" spans="1:14">
      <c r="A271" s="74"/>
      <c r="B271" s="73"/>
      <c r="C271" s="73"/>
      <c r="D271" s="73"/>
      <c r="E271" s="73"/>
      <c r="F271" s="73"/>
      <c r="G271" s="73"/>
      <c r="H271" s="73"/>
      <c r="I271" s="73">
        <v>10</v>
      </c>
      <c r="J271" s="73" t="s">
        <v>346</v>
      </c>
      <c r="K271" s="73" t="s">
        <v>22</v>
      </c>
      <c r="L271" s="73">
        <v>101200</v>
      </c>
      <c r="M271" s="73">
        <v>101200</v>
      </c>
      <c r="N271" s="73"/>
    </row>
    <row r="272" s="3" customFormat="1" ht="31.5" spans="1:14">
      <c r="A272" s="74"/>
      <c r="B272" s="73"/>
      <c r="C272" s="73"/>
      <c r="D272" s="73"/>
      <c r="E272" s="73"/>
      <c r="F272" s="73"/>
      <c r="G272" s="73"/>
      <c r="H272" s="73"/>
      <c r="I272" s="73">
        <v>10</v>
      </c>
      <c r="J272" s="73" t="s">
        <v>347</v>
      </c>
      <c r="K272" s="73" t="s">
        <v>22</v>
      </c>
      <c r="L272" s="73">
        <v>124721.46</v>
      </c>
      <c r="M272" s="73">
        <v>124721.46</v>
      </c>
      <c r="N272" s="73"/>
    </row>
    <row r="273" s="3" customFormat="1" ht="51" customHeight="1" spans="1:14">
      <c r="A273" s="74">
        <v>42</v>
      </c>
      <c r="B273" s="73"/>
      <c r="C273" s="73" t="s">
        <v>348</v>
      </c>
      <c r="D273" s="73" t="s">
        <v>349</v>
      </c>
      <c r="E273" s="73">
        <v>81.5</v>
      </c>
      <c r="F273" s="73">
        <v>50</v>
      </c>
      <c r="G273" s="73"/>
      <c r="H273" s="78"/>
      <c r="I273" s="73"/>
      <c r="J273" s="73" t="s">
        <v>350</v>
      </c>
      <c r="K273" s="73" t="s">
        <v>22</v>
      </c>
      <c r="L273" s="111">
        <v>856127.34</v>
      </c>
      <c r="M273" s="111">
        <v>822292.55</v>
      </c>
      <c r="N273" s="73" t="s">
        <v>351</v>
      </c>
    </row>
    <row r="274" s="3" customFormat="1" ht="47.25" spans="1:14">
      <c r="A274" s="74"/>
      <c r="B274" s="73"/>
      <c r="C274" s="73"/>
      <c r="D274" s="73"/>
      <c r="E274" s="73"/>
      <c r="F274" s="73">
        <v>31.5</v>
      </c>
      <c r="G274" s="73"/>
      <c r="H274" s="78"/>
      <c r="I274" s="73"/>
      <c r="J274" s="73" t="s">
        <v>352</v>
      </c>
      <c r="K274" s="73" t="s">
        <v>22</v>
      </c>
      <c r="L274" s="73">
        <v>641300</v>
      </c>
      <c r="M274" s="73">
        <v>641300</v>
      </c>
      <c r="N274" s="73"/>
    </row>
    <row r="275" s="3" customFormat="1" ht="77" customHeight="1" spans="1:14">
      <c r="A275" s="74">
        <v>43</v>
      </c>
      <c r="B275" s="73"/>
      <c r="C275" s="73" t="s">
        <v>353</v>
      </c>
      <c r="D275" s="73" t="s">
        <v>354</v>
      </c>
      <c r="E275" s="73">
        <v>101.5</v>
      </c>
      <c r="F275" s="73">
        <v>20</v>
      </c>
      <c r="G275" s="73"/>
      <c r="H275" s="73"/>
      <c r="I275" s="73"/>
      <c r="J275" s="73" t="s">
        <v>355</v>
      </c>
      <c r="K275" s="73" t="s">
        <v>22</v>
      </c>
      <c r="L275" s="73">
        <v>231000</v>
      </c>
      <c r="M275" s="73">
        <v>231000</v>
      </c>
      <c r="N275" s="73"/>
    </row>
    <row r="276" s="3" customFormat="1" ht="80" customHeight="1" spans="1:14">
      <c r="A276" s="74"/>
      <c r="B276" s="73"/>
      <c r="C276" s="73"/>
      <c r="D276" s="73"/>
      <c r="E276" s="73"/>
      <c r="F276" s="73">
        <v>30</v>
      </c>
      <c r="G276" s="73"/>
      <c r="H276" s="73"/>
      <c r="I276" s="73"/>
      <c r="J276" s="73" t="s">
        <v>356</v>
      </c>
      <c r="K276" s="73" t="s">
        <v>22</v>
      </c>
      <c r="L276" s="73">
        <v>301194.65</v>
      </c>
      <c r="M276" s="73">
        <v>301194.65</v>
      </c>
      <c r="N276" s="73"/>
    </row>
    <row r="277" s="3" customFormat="1" ht="64" customHeight="1" spans="1:14">
      <c r="A277" s="74"/>
      <c r="B277" s="73"/>
      <c r="C277" s="73"/>
      <c r="D277" s="73"/>
      <c r="E277" s="73"/>
      <c r="F277" s="73">
        <v>51.5</v>
      </c>
      <c r="G277" s="73"/>
      <c r="H277" s="78"/>
      <c r="I277" s="73"/>
      <c r="J277" s="73" t="s">
        <v>357</v>
      </c>
      <c r="K277" s="73" t="s">
        <v>22</v>
      </c>
      <c r="L277" s="73">
        <v>702045.6</v>
      </c>
      <c r="M277" s="73">
        <v>702045.6</v>
      </c>
      <c r="N277" s="73"/>
    </row>
    <row r="278" s="7" customFormat="1" ht="62" customHeight="1" spans="1:15">
      <c r="A278" s="94">
        <v>44</v>
      </c>
      <c r="B278" s="95" t="s">
        <v>358</v>
      </c>
      <c r="C278" s="86" t="s">
        <v>359</v>
      </c>
      <c r="D278" s="92"/>
      <c r="E278" s="86">
        <f>SUM(E279:E284)</f>
        <v>87.286587</v>
      </c>
      <c r="F278" s="86"/>
      <c r="G278" s="86"/>
      <c r="H278" s="106"/>
      <c r="I278" s="86">
        <f>SUM(I279:I284)</f>
        <v>87.286587</v>
      </c>
      <c r="J278" s="86"/>
      <c r="K278" s="86"/>
      <c r="L278" s="86">
        <f>SUM(L279:L284)</f>
        <v>919752.87</v>
      </c>
      <c r="M278" s="86">
        <f>SUM(M279:M284)</f>
        <v>919752.87</v>
      </c>
      <c r="N278" s="92"/>
      <c r="O278" s="113"/>
    </row>
    <row r="279" s="3" customFormat="1" ht="65" customHeight="1" spans="1:14">
      <c r="A279" s="94">
        <v>45</v>
      </c>
      <c r="B279" s="96">
        <v>2017</v>
      </c>
      <c r="C279" s="88" t="s">
        <v>360</v>
      </c>
      <c r="D279" s="73" t="s">
        <v>361</v>
      </c>
      <c r="E279" s="88">
        <v>27</v>
      </c>
      <c r="F279" s="88"/>
      <c r="G279" s="88"/>
      <c r="H279" s="88"/>
      <c r="I279" s="73">
        <v>10</v>
      </c>
      <c r="J279" s="73" t="s">
        <v>362</v>
      </c>
      <c r="K279" s="73" t="s">
        <v>22</v>
      </c>
      <c r="L279" s="73">
        <v>100000</v>
      </c>
      <c r="M279" s="73">
        <v>100000</v>
      </c>
      <c r="N279" s="73"/>
    </row>
    <row r="280" s="3" customFormat="1" ht="55" customHeight="1" spans="1:14">
      <c r="A280" s="94">
        <v>46</v>
      </c>
      <c r="B280" s="96">
        <v>2018</v>
      </c>
      <c r="C280" s="85"/>
      <c r="D280" s="73" t="s">
        <v>363</v>
      </c>
      <c r="E280" s="85"/>
      <c r="F280" s="85"/>
      <c r="G280" s="85"/>
      <c r="H280" s="85"/>
      <c r="I280" s="73">
        <v>17</v>
      </c>
      <c r="J280" s="73" t="s">
        <v>364</v>
      </c>
      <c r="K280" s="73" t="s">
        <v>22</v>
      </c>
      <c r="L280" s="73">
        <v>170000</v>
      </c>
      <c r="M280" s="73">
        <v>170000</v>
      </c>
      <c r="N280" s="73"/>
    </row>
    <row r="281" s="3" customFormat="1" ht="45" customHeight="1" spans="1:14">
      <c r="A281" s="94">
        <v>47</v>
      </c>
      <c r="B281" s="73">
        <v>2018</v>
      </c>
      <c r="C281" s="73" t="s">
        <v>365</v>
      </c>
      <c r="D281" s="73"/>
      <c r="E281" s="73">
        <v>25</v>
      </c>
      <c r="F281" s="73"/>
      <c r="G281" s="73"/>
      <c r="H281" s="73"/>
      <c r="I281" s="73">
        <v>25</v>
      </c>
      <c r="J281" s="73" t="s">
        <v>366</v>
      </c>
      <c r="K281" s="73" t="s">
        <v>22</v>
      </c>
      <c r="L281" s="73">
        <v>296887</v>
      </c>
      <c r="M281" s="73">
        <v>296887</v>
      </c>
      <c r="N281" s="73"/>
    </row>
    <row r="282" s="3" customFormat="1" ht="47.25" spans="1:14">
      <c r="A282" s="94">
        <v>48</v>
      </c>
      <c r="B282" s="73">
        <v>2019</v>
      </c>
      <c r="C282" s="73" t="s">
        <v>365</v>
      </c>
      <c r="D282" s="73"/>
      <c r="E282" s="73">
        <v>3.164587</v>
      </c>
      <c r="F282" s="73"/>
      <c r="G282" s="73"/>
      <c r="H282" s="73"/>
      <c r="I282" s="73">
        <v>3.164587</v>
      </c>
      <c r="J282" s="73" t="s">
        <v>367</v>
      </c>
      <c r="K282" s="73" t="s">
        <v>22</v>
      </c>
      <c r="L282" s="73">
        <v>31645.87</v>
      </c>
      <c r="M282" s="73">
        <v>31645.87</v>
      </c>
      <c r="N282" s="73"/>
    </row>
    <row r="283" s="3" customFormat="1" ht="31.5" spans="1:14">
      <c r="A283" s="97">
        <v>49</v>
      </c>
      <c r="B283" s="73">
        <v>2017</v>
      </c>
      <c r="C283" s="73" t="s">
        <v>365</v>
      </c>
      <c r="D283" s="73"/>
      <c r="E283" s="73">
        <v>8.5</v>
      </c>
      <c r="F283" s="73"/>
      <c r="G283" s="73"/>
      <c r="H283" s="73"/>
      <c r="I283" s="73">
        <v>8.5</v>
      </c>
      <c r="J283" s="73" t="s">
        <v>368</v>
      </c>
      <c r="K283" s="73" t="s">
        <v>22</v>
      </c>
      <c r="L283" s="73">
        <v>85000</v>
      </c>
      <c r="M283" s="73">
        <v>85000</v>
      </c>
      <c r="N283" s="73"/>
    </row>
    <row r="284" s="3" customFormat="1" ht="47" customHeight="1" spans="1:14">
      <c r="A284" s="73">
        <v>50</v>
      </c>
      <c r="B284" s="73">
        <v>2020</v>
      </c>
      <c r="C284" s="73" t="s">
        <v>365</v>
      </c>
      <c r="D284" s="73"/>
      <c r="E284" s="73">
        <v>23.622</v>
      </c>
      <c r="F284" s="73"/>
      <c r="G284" s="73"/>
      <c r="H284" s="73"/>
      <c r="I284" s="73">
        <v>23.622</v>
      </c>
      <c r="J284" s="73" t="s">
        <v>369</v>
      </c>
      <c r="K284" s="73" t="s">
        <v>22</v>
      </c>
      <c r="L284" s="73">
        <v>236220</v>
      </c>
      <c r="M284" s="73">
        <v>236220</v>
      </c>
      <c r="N284" s="73"/>
    </row>
    <row r="285" s="6" customFormat="1" ht="52" customHeight="1" spans="1:15">
      <c r="A285" s="74">
        <v>51</v>
      </c>
      <c r="B285" s="98" t="s">
        <v>370</v>
      </c>
      <c r="C285" s="75" t="s">
        <v>371</v>
      </c>
      <c r="D285" s="75" t="s">
        <v>372</v>
      </c>
      <c r="E285" s="75">
        <v>236.964145</v>
      </c>
      <c r="F285" s="75"/>
      <c r="G285" s="75"/>
      <c r="H285" s="75">
        <v>50</v>
      </c>
      <c r="I285" s="75">
        <f>SUM(I286:I306)</f>
        <v>186.964145</v>
      </c>
      <c r="J285" s="75"/>
      <c r="K285" s="75"/>
      <c r="L285" s="75">
        <f>SUM(L286:L306)</f>
        <v>6273268.11</v>
      </c>
      <c r="M285" s="75">
        <f>SUM(M286:M306)</f>
        <v>6273268.11</v>
      </c>
      <c r="N285" s="104"/>
      <c r="O285" s="93"/>
    </row>
    <row r="286" s="3" customFormat="1" ht="49" customHeight="1" spans="1:14">
      <c r="A286" s="99">
        <v>52</v>
      </c>
      <c r="B286" s="96">
        <v>2019</v>
      </c>
      <c r="C286" s="73" t="s">
        <v>373</v>
      </c>
      <c r="D286" s="73" t="s">
        <v>372</v>
      </c>
      <c r="E286" s="73">
        <v>50</v>
      </c>
      <c r="F286" s="73"/>
      <c r="G286" s="73"/>
      <c r="H286" s="73">
        <v>50</v>
      </c>
      <c r="I286" s="112"/>
      <c r="J286" s="73" t="s">
        <v>374</v>
      </c>
      <c r="K286" s="73" t="s">
        <v>22</v>
      </c>
      <c r="L286" s="73">
        <v>1686788.14</v>
      </c>
      <c r="M286" s="73">
        <v>1686788.14</v>
      </c>
      <c r="N286" s="73"/>
    </row>
    <row r="287" s="3" customFormat="1" ht="47.25" spans="1:14">
      <c r="A287" s="99">
        <v>53</v>
      </c>
      <c r="B287" s="73">
        <v>2019</v>
      </c>
      <c r="C287" s="73" t="s">
        <v>375</v>
      </c>
      <c r="D287" s="73" t="s">
        <v>376</v>
      </c>
      <c r="E287" s="73">
        <v>4</v>
      </c>
      <c r="F287" s="73"/>
      <c r="G287" s="73"/>
      <c r="H287" s="73"/>
      <c r="I287" s="73">
        <v>4</v>
      </c>
      <c r="J287" s="73" t="s">
        <v>377</v>
      </c>
      <c r="K287" s="88" t="s">
        <v>22</v>
      </c>
      <c r="L287" s="88">
        <v>593976.4</v>
      </c>
      <c r="M287" s="88">
        <v>593976.4</v>
      </c>
      <c r="N287" s="88"/>
    </row>
    <row r="288" s="1" customFormat="1" ht="47.25" spans="1:15">
      <c r="A288" s="99">
        <v>54</v>
      </c>
      <c r="B288" s="73">
        <v>2019</v>
      </c>
      <c r="C288" s="73" t="s">
        <v>375</v>
      </c>
      <c r="D288" s="73" t="s">
        <v>378</v>
      </c>
      <c r="E288" s="73">
        <v>10</v>
      </c>
      <c r="F288" s="73"/>
      <c r="G288" s="73"/>
      <c r="H288" s="73"/>
      <c r="I288" s="73">
        <v>10</v>
      </c>
      <c r="J288" s="73" t="s">
        <v>377</v>
      </c>
      <c r="K288" s="89"/>
      <c r="L288" s="89"/>
      <c r="M288" s="89"/>
      <c r="N288" s="89"/>
      <c r="O288" s="3"/>
    </row>
    <row r="289" s="1" customFormat="1" ht="63" spans="1:15">
      <c r="A289" s="99">
        <v>55</v>
      </c>
      <c r="B289" s="73">
        <v>2019</v>
      </c>
      <c r="C289" s="73" t="s">
        <v>375</v>
      </c>
      <c r="D289" s="73" t="s">
        <v>379</v>
      </c>
      <c r="E289" s="73">
        <v>10</v>
      </c>
      <c r="F289" s="73"/>
      <c r="G289" s="73"/>
      <c r="H289" s="73"/>
      <c r="I289" s="73">
        <v>10</v>
      </c>
      <c r="J289" s="73" t="s">
        <v>377</v>
      </c>
      <c r="K289" s="89"/>
      <c r="L289" s="89"/>
      <c r="M289" s="89"/>
      <c r="N289" s="89"/>
      <c r="O289" s="3"/>
    </row>
    <row r="290" s="1" customFormat="1" ht="63" spans="1:15">
      <c r="A290" s="99">
        <v>56</v>
      </c>
      <c r="B290" s="73">
        <v>2019</v>
      </c>
      <c r="C290" s="73" t="s">
        <v>375</v>
      </c>
      <c r="D290" s="73" t="s">
        <v>380</v>
      </c>
      <c r="E290" s="73">
        <v>10</v>
      </c>
      <c r="F290" s="73"/>
      <c r="G290" s="73"/>
      <c r="H290" s="73"/>
      <c r="I290" s="73">
        <v>10</v>
      </c>
      <c r="J290" s="73" t="s">
        <v>377</v>
      </c>
      <c r="K290" s="89"/>
      <c r="L290" s="89"/>
      <c r="M290" s="89"/>
      <c r="N290" s="89"/>
      <c r="O290" s="3"/>
    </row>
    <row r="291" s="1" customFormat="1" ht="63" spans="1:15">
      <c r="A291" s="99">
        <v>57</v>
      </c>
      <c r="B291" s="73">
        <v>2019</v>
      </c>
      <c r="C291" s="73" t="s">
        <v>375</v>
      </c>
      <c r="D291" s="73" t="s">
        <v>381</v>
      </c>
      <c r="E291" s="73">
        <v>10</v>
      </c>
      <c r="F291" s="73"/>
      <c r="G291" s="73"/>
      <c r="H291" s="73"/>
      <c r="I291" s="73">
        <v>10</v>
      </c>
      <c r="J291" s="73" t="s">
        <v>377</v>
      </c>
      <c r="K291" s="89"/>
      <c r="L291" s="89"/>
      <c r="M291" s="89"/>
      <c r="N291" s="89"/>
      <c r="O291" s="3"/>
    </row>
    <row r="292" s="1" customFormat="1" ht="47.25" spans="1:15">
      <c r="A292" s="99">
        <v>58</v>
      </c>
      <c r="B292" s="73">
        <v>2019</v>
      </c>
      <c r="C292" s="73" t="s">
        <v>375</v>
      </c>
      <c r="D292" s="73" t="s">
        <v>382</v>
      </c>
      <c r="E292" s="73">
        <v>10</v>
      </c>
      <c r="F292" s="73"/>
      <c r="G292" s="73"/>
      <c r="H292" s="73"/>
      <c r="I292" s="73">
        <v>10</v>
      </c>
      <c r="J292" s="73" t="s">
        <v>377</v>
      </c>
      <c r="K292" s="85"/>
      <c r="L292" s="85"/>
      <c r="M292" s="85"/>
      <c r="N292" s="85"/>
      <c r="O292" s="3"/>
    </row>
    <row r="293" s="3" customFormat="1" ht="63" spans="1:14">
      <c r="A293" s="99">
        <v>59</v>
      </c>
      <c r="B293" s="73">
        <v>2019</v>
      </c>
      <c r="C293" s="73" t="s">
        <v>375</v>
      </c>
      <c r="D293" s="73" t="s">
        <v>383</v>
      </c>
      <c r="E293" s="73">
        <v>1.5</v>
      </c>
      <c r="F293" s="73"/>
      <c r="G293" s="73"/>
      <c r="H293" s="73"/>
      <c r="I293" s="73">
        <v>1.5</v>
      </c>
      <c r="J293" s="73" t="s">
        <v>384</v>
      </c>
      <c r="K293" s="73" t="s">
        <v>22</v>
      </c>
      <c r="L293" s="73">
        <v>15000</v>
      </c>
      <c r="M293" s="73">
        <v>15000</v>
      </c>
      <c r="N293" s="73"/>
    </row>
    <row r="294" s="3" customFormat="1" ht="63" spans="1:14">
      <c r="A294" s="99">
        <v>60</v>
      </c>
      <c r="B294" s="73">
        <v>2019</v>
      </c>
      <c r="C294" s="73" t="s">
        <v>375</v>
      </c>
      <c r="D294" s="73" t="s">
        <v>385</v>
      </c>
      <c r="E294" s="73">
        <v>5</v>
      </c>
      <c r="F294" s="73"/>
      <c r="G294" s="73"/>
      <c r="H294" s="73"/>
      <c r="I294" s="73">
        <v>5</v>
      </c>
      <c r="J294" s="73" t="s">
        <v>384</v>
      </c>
      <c r="K294" s="73" t="s">
        <v>22</v>
      </c>
      <c r="L294" s="73">
        <v>50000</v>
      </c>
      <c r="M294" s="73">
        <v>50000</v>
      </c>
      <c r="N294" s="73"/>
    </row>
    <row r="295" s="3" customFormat="1" ht="45" customHeight="1" spans="1:14">
      <c r="A295" s="99">
        <v>61</v>
      </c>
      <c r="B295" s="96">
        <v>2019</v>
      </c>
      <c r="C295" s="73" t="s">
        <v>375</v>
      </c>
      <c r="D295" s="73" t="s">
        <v>372</v>
      </c>
      <c r="E295" s="73">
        <v>0.25841</v>
      </c>
      <c r="F295" s="73"/>
      <c r="G295" s="73"/>
      <c r="H295" s="73"/>
      <c r="I295" s="88">
        <v>17.560171</v>
      </c>
      <c r="J295" s="88" t="s">
        <v>386</v>
      </c>
      <c r="K295" s="88" t="s">
        <v>22</v>
      </c>
      <c r="L295" s="88">
        <v>175601.71</v>
      </c>
      <c r="M295" s="88">
        <v>175601.71</v>
      </c>
      <c r="N295" s="88"/>
    </row>
    <row r="296" s="8" customFormat="1" ht="63.95" customHeight="1" spans="1:14">
      <c r="A296" s="100">
        <v>62</v>
      </c>
      <c r="B296" s="101">
        <v>2020</v>
      </c>
      <c r="C296" s="88" t="s">
        <v>375</v>
      </c>
      <c r="D296" s="88" t="s">
        <v>387</v>
      </c>
      <c r="E296" s="88">
        <v>40.205735</v>
      </c>
      <c r="F296" s="88"/>
      <c r="G296" s="88"/>
      <c r="H296" s="88"/>
      <c r="I296" s="85"/>
      <c r="J296" s="85"/>
      <c r="K296" s="85"/>
      <c r="L296" s="85"/>
      <c r="M296" s="85"/>
      <c r="N296" s="85"/>
    </row>
    <row r="297" s="3" customFormat="1" ht="48" customHeight="1" spans="1:14">
      <c r="A297" s="99"/>
      <c r="B297" s="102"/>
      <c r="C297" s="85"/>
      <c r="D297" s="85"/>
      <c r="E297" s="85"/>
      <c r="F297" s="85"/>
      <c r="G297" s="85"/>
      <c r="H297" s="85"/>
      <c r="I297" s="73">
        <v>22.903974</v>
      </c>
      <c r="J297" s="73" t="s">
        <v>388</v>
      </c>
      <c r="K297" s="73" t="s">
        <v>22</v>
      </c>
      <c r="L297" s="73">
        <v>302483.47</v>
      </c>
      <c r="M297" s="73">
        <v>302483.47</v>
      </c>
      <c r="N297" s="73"/>
    </row>
    <row r="298" s="3" customFormat="1" ht="55" customHeight="1" spans="1:14">
      <c r="A298" s="99">
        <v>63</v>
      </c>
      <c r="B298" s="96">
        <v>2020</v>
      </c>
      <c r="C298" s="73" t="s">
        <v>375</v>
      </c>
      <c r="D298" s="73" t="s">
        <v>389</v>
      </c>
      <c r="E298" s="73">
        <v>15</v>
      </c>
      <c r="F298" s="73"/>
      <c r="G298" s="73"/>
      <c r="H298" s="73"/>
      <c r="I298" s="73">
        <v>15</v>
      </c>
      <c r="J298" s="73" t="s">
        <v>390</v>
      </c>
      <c r="K298" s="88" t="s">
        <v>22</v>
      </c>
      <c r="L298" s="88">
        <v>2093089.97</v>
      </c>
      <c r="M298" s="88">
        <v>2093089.97</v>
      </c>
      <c r="N298" s="88"/>
    </row>
    <row r="299" s="1" customFormat="1" ht="63" spans="1:15">
      <c r="A299" s="99">
        <v>64</v>
      </c>
      <c r="B299" s="73">
        <v>2020</v>
      </c>
      <c r="C299" s="73" t="s">
        <v>375</v>
      </c>
      <c r="D299" s="73" t="s">
        <v>379</v>
      </c>
      <c r="E299" s="73">
        <v>10</v>
      </c>
      <c r="F299" s="73"/>
      <c r="G299" s="73"/>
      <c r="H299" s="73"/>
      <c r="I299" s="73">
        <v>10</v>
      </c>
      <c r="J299" s="73" t="s">
        <v>390</v>
      </c>
      <c r="K299" s="85"/>
      <c r="L299" s="85"/>
      <c r="M299" s="85"/>
      <c r="N299" s="85"/>
      <c r="O299" s="3"/>
    </row>
    <row r="300" s="3" customFormat="1" ht="47.25" spans="1:14">
      <c r="A300" s="103">
        <v>65</v>
      </c>
      <c r="B300" s="73">
        <v>2020</v>
      </c>
      <c r="C300" s="73" t="s">
        <v>375</v>
      </c>
      <c r="D300" s="73" t="s">
        <v>391</v>
      </c>
      <c r="E300" s="73">
        <v>20</v>
      </c>
      <c r="F300" s="73"/>
      <c r="G300" s="73"/>
      <c r="H300" s="73"/>
      <c r="I300" s="73">
        <v>20</v>
      </c>
      <c r="J300" s="73" t="s">
        <v>392</v>
      </c>
      <c r="K300" s="73" t="s">
        <v>22</v>
      </c>
      <c r="L300" s="73">
        <v>200000</v>
      </c>
      <c r="M300" s="73">
        <v>200000</v>
      </c>
      <c r="N300" s="73"/>
    </row>
    <row r="301" s="3" customFormat="1" ht="47.25" spans="1:14">
      <c r="A301" s="74">
        <v>66</v>
      </c>
      <c r="B301" s="73">
        <v>2020</v>
      </c>
      <c r="C301" s="73" t="s">
        <v>375</v>
      </c>
      <c r="D301" s="73" t="s">
        <v>393</v>
      </c>
      <c r="E301" s="73">
        <v>5</v>
      </c>
      <c r="F301" s="73"/>
      <c r="G301" s="73"/>
      <c r="H301" s="73"/>
      <c r="I301" s="73">
        <v>5</v>
      </c>
      <c r="J301" s="73" t="s">
        <v>394</v>
      </c>
      <c r="K301" s="73" t="s">
        <v>22</v>
      </c>
      <c r="L301" s="73">
        <v>158328.42</v>
      </c>
      <c r="M301" s="73">
        <v>158328.42</v>
      </c>
      <c r="N301" s="73"/>
    </row>
    <row r="302" s="3" customFormat="1" ht="47.25" spans="1:14">
      <c r="A302" s="74">
        <v>67</v>
      </c>
      <c r="B302" s="73">
        <v>2020</v>
      </c>
      <c r="C302" s="73" t="s">
        <v>375</v>
      </c>
      <c r="D302" s="73" t="s">
        <v>395</v>
      </c>
      <c r="E302" s="73">
        <v>3</v>
      </c>
      <c r="F302" s="73"/>
      <c r="G302" s="73"/>
      <c r="H302" s="73"/>
      <c r="I302" s="73">
        <v>3</v>
      </c>
      <c r="J302" s="73" t="s">
        <v>396</v>
      </c>
      <c r="K302" s="73" t="s">
        <v>22</v>
      </c>
      <c r="L302" s="73">
        <v>30000</v>
      </c>
      <c r="M302" s="73">
        <v>30000</v>
      </c>
      <c r="N302" s="73"/>
    </row>
    <row r="303" s="3" customFormat="1" ht="63" spans="1:14">
      <c r="A303" s="99">
        <v>68</v>
      </c>
      <c r="B303" s="73">
        <v>2021</v>
      </c>
      <c r="C303" s="73" t="s">
        <v>375</v>
      </c>
      <c r="D303" s="73" t="s">
        <v>379</v>
      </c>
      <c r="E303" s="73">
        <v>10</v>
      </c>
      <c r="F303" s="73"/>
      <c r="G303" s="73"/>
      <c r="H303" s="73"/>
      <c r="I303" s="73">
        <v>10</v>
      </c>
      <c r="J303" s="73" t="s">
        <v>397</v>
      </c>
      <c r="K303" s="88" t="s">
        <v>22</v>
      </c>
      <c r="L303" s="88">
        <v>968000</v>
      </c>
      <c r="M303" s="88">
        <v>968000</v>
      </c>
      <c r="N303" s="88"/>
    </row>
    <row r="304" s="1" customFormat="1" ht="47.25" spans="1:15">
      <c r="A304" s="99">
        <v>69</v>
      </c>
      <c r="B304" s="73">
        <v>2021</v>
      </c>
      <c r="C304" s="73" t="s">
        <v>375</v>
      </c>
      <c r="D304" s="73" t="s">
        <v>389</v>
      </c>
      <c r="E304" s="73">
        <v>10</v>
      </c>
      <c r="F304" s="73"/>
      <c r="G304" s="73"/>
      <c r="H304" s="73"/>
      <c r="I304" s="73">
        <v>10</v>
      </c>
      <c r="J304" s="73" t="s">
        <v>397</v>
      </c>
      <c r="K304" s="89"/>
      <c r="L304" s="89"/>
      <c r="M304" s="89"/>
      <c r="N304" s="89"/>
      <c r="O304" s="3"/>
    </row>
    <row r="305" s="1" customFormat="1" ht="47.25" spans="1:15">
      <c r="A305" s="99">
        <v>70</v>
      </c>
      <c r="B305" s="73">
        <v>2021</v>
      </c>
      <c r="C305" s="73" t="s">
        <v>375</v>
      </c>
      <c r="D305" s="73" t="s">
        <v>398</v>
      </c>
      <c r="E305" s="73">
        <v>3</v>
      </c>
      <c r="F305" s="73"/>
      <c r="G305" s="73"/>
      <c r="H305" s="73"/>
      <c r="I305" s="73">
        <v>3</v>
      </c>
      <c r="J305" s="73" t="s">
        <v>397</v>
      </c>
      <c r="K305" s="89"/>
      <c r="L305" s="89"/>
      <c r="M305" s="89"/>
      <c r="N305" s="89"/>
      <c r="O305" s="3"/>
    </row>
    <row r="306" s="1" customFormat="1" ht="47.25" spans="1:15">
      <c r="A306" s="99">
        <v>71</v>
      </c>
      <c r="B306" s="88">
        <v>2021</v>
      </c>
      <c r="C306" s="88" t="s">
        <v>375</v>
      </c>
      <c r="D306" s="88" t="s">
        <v>399</v>
      </c>
      <c r="E306" s="88">
        <v>10</v>
      </c>
      <c r="F306" s="88"/>
      <c r="G306" s="88"/>
      <c r="H306" s="88"/>
      <c r="I306" s="88">
        <v>10</v>
      </c>
      <c r="J306" s="88" t="s">
        <v>397</v>
      </c>
      <c r="K306" s="89"/>
      <c r="L306" s="89"/>
      <c r="M306" s="89"/>
      <c r="N306" s="89"/>
      <c r="O306" s="3"/>
    </row>
    <row r="307" s="6" customFormat="1" ht="73" customHeight="1" spans="1:15">
      <c r="A307" s="103">
        <v>72</v>
      </c>
      <c r="B307" s="104" t="s">
        <v>400</v>
      </c>
      <c r="C307" s="104" t="s">
        <v>401</v>
      </c>
      <c r="D307" s="104"/>
      <c r="E307" s="104">
        <v>10439.66</v>
      </c>
      <c r="F307" s="104"/>
      <c r="G307" s="104">
        <v>6249</v>
      </c>
      <c r="H307" s="104">
        <v>2095.33</v>
      </c>
      <c r="I307" s="104">
        <f>SUM(I308+I309+I310+I311+I312+I313+I315+I316+I317+I318+I319+I322+I323+I324+I326+I327+I328+I337+I339+I340+I347+I350+I352+I355+I356+I357+I358+I367+I368+I369+I370+I372+I373+I374+I375+I377+I378+I379+I380+I382+I383+I384+I385+I386+I395+I396+I397)</f>
        <v>2095.33</v>
      </c>
      <c r="J307" s="104"/>
      <c r="K307" s="104"/>
      <c r="L307" s="104">
        <f>SUM(L308:L398)</f>
        <v>104396601.46</v>
      </c>
      <c r="M307" s="104">
        <f>SUM(M308:M398)</f>
        <v>103718089.43</v>
      </c>
      <c r="N307" s="104"/>
      <c r="O307" s="93"/>
    </row>
    <row r="308" s="3" customFormat="1" ht="98.1" customHeight="1" spans="1:14">
      <c r="A308" s="74">
        <v>73</v>
      </c>
      <c r="B308" s="73" t="s">
        <v>402</v>
      </c>
      <c r="C308" s="73" t="s">
        <v>403</v>
      </c>
      <c r="D308" s="73" t="s">
        <v>404</v>
      </c>
      <c r="E308" s="73">
        <v>682.56</v>
      </c>
      <c r="F308" s="73"/>
      <c r="G308" s="107">
        <v>569.79</v>
      </c>
      <c r="H308" s="107">
        <v>50.26</v>
      </c>
      <c r="I308" s="107">
        <v>50.26</v>
      </c>
      <c r="J308" s="73" t="s">
        <v>405</v>
      </c>
      <c r="K308" s="73" t="s">
        <v>22</v>
      </c>
      <c r="L308" s="73">
        <v>6703129.5</v>
      </c>
      <c r="M308" s="73">
        <v>6703129.5</v>
      </c>
      <c r="N308" s="73"/>
    </row>
    <row r="309" s="3" customFormat="1" ht="98.1" customHeight="1" spans="1:14">
      <c r="A309" s="74">
        <v>74</v>
      </c>
      <c r="B309" s="73"/>
      <c r="C309" s="73"/>
      <c r="D309" s="73"/>
      <c r="E309" s="73"/>
      <c r="F309" s="73"/>
      <c r="G309" s="73">
        <v>1.44</v>
      </c>
      <c r="H309" s="73">
        <v>0.18</v>
      </c>
      <c r="I309" s="73">
        <v>0.18</v>
      </c>
      <c r="J309" s="73" t="s">
        <v>406</v>
      </c>
      <c r="K309" s="73" t="s">
        <v>22</v>
      </c>
      <c r="L309" s="73">
        <v>18000</v>
      </c>
      <c r="M309" s="73">
        <v>18000</v>
      </c>
      <c r="N309" s="73"/>
    </row>
    <row r="310" s="3" customFormat="1" ht="114" customHeight="1" spans="1:14">
      <c r="A310" s="74">
        <v>75</v>
      </c>
      <c r="B310" s="73"/>
      <c r="C310" s="73"/>
      <c r="D310" s="73"/>
      <c r="E310" s="73"/>
      <c r="F310" s="73"/>
      <c r="G310" s="73">
        <v>4.92</v>
      </c>
      <c r="H310" s="73">
        <v>0.61</v>
      </c>
      <c r="I310" s="73">
        <v>0.61</v>
      </c>
      <c r="J310" s="73" t="s">
        <v>407</v>
      </c>
      <c r="K310" s="73" t="s">
        <v>22</v>
      </c>
      <c r="L310" s="73">
        <v>61365.6</v>
      </c>
      <c r="M310" s="73">
        <v>61365.6</v>
      </c>
      <c r="N310" s="73"/>
    </row>
    <row r="311" s="3" customFormat="1" ht="112" customHeight="1" spans="1:14">
      <c r="A311" s="74">
        <v>76</v>
      </c>
      <c r="B311" s="73"/>
      <c r="C311" s="73"/>
      <c r="D311" s="73"/>
      <c r="E311" s="73"/>
      <c r="F311" s="73"/>
      <c r="G311" s="73">
        <v>1.69</v>
      </c>
      <c r="H311" s="73">
        <v>0.21</v>
      </c>
      <c r="I311" s="73">
        <v>0.21</v>
      </c>
      <c r="J311" s="73" t="s">
        <v>407</v>
      </c>
      <c r="K311" s="73" t="s">
        <v>22</v>
      </c>
      <c r="L311" s="73">
        <v>21146.8</v>
      </c>
      <c r="M311" s="73">
        <v>21146.8</v>
      </c>
      <c r="N311" s="73"/>
    </row>
    <row r="312" s="3" customFormat="1" ht="167" customHeight="1" spans="1:14">
      <c r="A312" s="74">
        <v>77</v>
      </c>
      <c r="B312" s="73"/>
      <c r="C312" s="73"/>
      <c r="D312" s="73"/>
      <c r="E312" s="73"/>
      <c r="F312" s="73"/>
      <c r="G312" s="73">
        <v>1.76</v>
      </c>
      <c r="H312" s="73">
        <v>0.22</v>
      </c>
      <c r="I312" s="73">
        <v>0.22</v>
      </c>
      <c r="J312" s="73" t="s">
        <v>408</v>
      </c>
      <c r="K312" s="73" t="s">
        <v>22</v>
      </c>
      <c r="L312" s="73">
        <v>21958.1</v>
      </c>
      <c r="M312" s="73">
        <v>21958.1</v>
      </c>
      <c r="N312" s="73"/>
    </row>
    <row r="313" s="3" customFormat="1" ht="81" customHeight="1" spans="1:14">
      <c r="A313" s="74">
        <v>78</v>
      </c>
      <c r="B313" s="73">
        <v>2019</v>
      </c>
      <c r="C313" s="73" t="s">
        <v>409</v>
      </c>
      <c r="D313" s="73" t="s">
        <v>410</v>
      </c>
      <c r="E313" s="91">
        <v>244.22</v>
      </c>
      <c r="F313" s="73"/>
      <c r="G313" s="73"/>
      <c r="H313" s="78">
        <v>122.11</v>
      </c>
      <c r="I313" s="78">
        <v>122.11</v>
      </c>
      <c r="J313" s="73" t="s">
        <v>411</v>
      </c>
      <c r="K313" s="73" t="s">
        <v>22</v>
      </c>
      <c r="L313" s="73">
        <v>2397409.82</v>
      </c>
      <c r="M313" s="73">
        <v>2397409.82</v>
      </c>
      <c r="N313" s="73"/>
    </row>
    <row r="314" s="1" customFormat="1" ht="46" customHeight="1" spans="1:15">
      <c r="A314" s="74"/>
      <c r="B314" s="73"/>
      <c r="C314" s="73"/>
      <c r="D314" s="73"/>
      <c r="E314" s="91"/>
      <c r="F314" s="73"/>
      <c r="G314" s="73"/>
      <c r="H314" s="78"/>
      <c r="I314" s="78"/>
      <c r="J314" s="73" t="s">
        <v>412</v>
      </c>
      <c r="K314" s="73" t="s">
        <v>28</v>
      </c>
      <c r="L314" s="73">
        <v>44790.18</v>
      </c>
      <c r="M314" s="73"/>
      <c r="N314" s="73" t="s">
        <v>413</v>
      </c>
      <c r="O314" s="3"/>
    </row>
    <row r="315" s="3" customFormat="1" ht="63" spans="1:14">
      <c r="A315" s="84">
        <v>79</v>
      </c>
      <c r="B315" s="94">
        <v>2016</v>
      </c>
      <c r="C315" s="85" t="s">
        <v>414</v>
      </c>
      <c r="D315" s="85" t="s">
        <v>415</v>
      </c>
      <c r="E315" s="85">
        <f>SUM(F315:I315)</f>
        <v>224.47</v>
      </c>
      <c r="F315" s="85"/>
      <c r="G315" s="85">
        <v>186.09</v>
      </c>
      <c r="H315" s="108">
        <v>19.19</v>
      </c>
      <c r="I315" s="85">
        <v>19.19</v>
      </c>
      <c r="J315" s="97" t="s">
        <v>416</v>
      </c>
      <c r="K315" s="97" t="s">
        <v>22</v>
      </c>
      <c r="L315" s="97">
        <v>7372000</v>
      </c>
      <c r="M315" s="97">
        <v>7372000</v>
      </c>
      <c r="N315" s="97"/>
    </row>
    <row r="316" s="1" customFormat="1" ht="63" spans="1:15">
      <c r="A316" s="84">
        <v>80</v>
      </c>
      <c r="B316" s="71">
        <v>2017</v>
      </c>
      <c r="C316" s="71" t="s">
        <v>417</v>
      </c>
      <c r="D316" s="71" t="s">
        <v>418</v>
      </c>
      <c r="E316" s="73">
        <f>SUM(F316:I316)</f>
        <v>206.3</v>
      </c>
      <c r="F316" s="73"/>
      <c r="G316" s="73">
        <v>169.06</v>
      </c>
      <c r="H316" s="78">
        <v>18.62</v>
      </c>
      <c r="I316" s="73">
        <v>18.62</v>
      </c>
      <c r="J316" s="97"/>
      <c r="K316" s="97"/>
      <c r="L316" s="97"/>
      <c r="M316" s="97"/>
      <c r="N316" s="97"/>
      <c r="O316" s="3"/>
    </row>
    <row r="317" s="1" customFormat="1" ht="47" customHeight="1" spans="1:15">
      <c r="A317" s="84">
        <v>81</v>
      </c>
      <c r="B317" s="72">
        <v>2018</v>
      </c>
      <c r="C317" s="72" t="s">
        <v>419</v>
      </c>
      <c r="D317" s="72" t="s">
        <v>420</v>
      </c>
      <c r="E317" s="88">
        <v>340.31</v>
      </c>
      <c r="F317" s="88"/>
      <c r="G317" s="73">
        <v>272.55</v>
      </c>
      <c r="H317" s="78">
        <v>16.94</v>
      </c>
      <c r="I317" s="78">
        <v>16.94</v>
      </c>
      <c r="J317" s="94"/>
      <c r="K317" s="94"/>
      <c r="L317" s="94"/>
      <c r="M317" s="94"/>
      <c r="N317" s="94"/>
      <c r="O317" s="3"/>
    </row>
    <row r="318" s="3" customFormat="1" ht="70" customHeight="1" spans="1:14">
      <c r="A318" s="105"/>
      <c r="B318" s="94"/>
      <c r="C318" s="94"/>
      <c r="D318" s="94"/>
      <c r="E318" s="85"/>
      <c r="F318" s="85"/>
      <c r="G318" s="73">
        <v>30.14</v>
      </c>
      <c r="H318" s="78">
        <v>1.87</v>
      </c>
      <c r="I318" s="78">
        <v>1.87</v>
      </c>
      <c r="J318" s="72" t="s">
        <v>421</v>
      </c>
      <c r="K318" s="72" t="s">
        <v>22</v>
      </c>
      <c r="L318" s="72">
        <v>338801.46</v>
      </c>
      <c r="M318" s="72">
        <v>338801.46</v>
      </c>
      <c r="N318" s="72"/>
    </row>
    <row r="319" s="3" customFormat="1" ht="69" customHeight="1" spans="1:14">
      <c r="A319" s="105">
        <v>82</v>
      </c>
      <c r="B319" s="72">
        <v>2019</v>
      </c>
      <c r="C319" s="72" t="s">
        <v>409</v>
      </c>
      <c r="D319" s="72" t="s">
        <v>410</v>
      </c>
      <c r="E319" s="88">
        <v>323.54</v>
      </c>
      <c r="F319" s="88"/>
      <c r="G319" s="88"/>
      <c r="H319" s="109">
        <v>161.77</v>
      </c>
      <c r="I319" s="109">
        <v>161.77</v>
      </c>
      <c r="J319" s="73" t="s">
        <v>422</v>
      </c>
      <c r="K319" s="73" t="s">
        <v>22</v>
      </c>
      <c r="L319" s="73">
        <v>2859591</v>
      </c>
      <c r="M319" s="73">
        <v>2859591</v>
      </c>
      <c r="N319" s="73"/>
    </row>
    <row r="320" s="1" customFormat="1" ht="36.95" customHeight="1" spans="1:15">
      <c r="A320" s="105"/>
      <c r="B320" s="97"/>
      <c r="C320" s="97"/>
      <c r="D320" s="97"/>
      <c r="E320" s="89"/>
      <c r="F320" s="89"/>
      <c r="G320" s="89"/>
      <c r="H320" s="110"/>
      <c r="I320" s="110"/>
      <c r="J320" s="73" t="s">
        <v>423</v>
      </c>
      <c r="K320" s="73" t="s">
        <v>28</v>
      </c>
      <c r="L320" s="73">
        <v>51409</v>
      </c>
      <c r="M320" s="73"/>
      <c r="N320" s="88" t="s">
        <v>413</v>
      </c>
      <c r="O320" s="3"/>
    </row>
    <row r="321" s="3" customFormat="1" ht="71" customHeight="1" spans="1:14">
      <c r="A321" s="114"/>
      <c r="B321" s="97"/>
      <c r="C321" s="97"/>
      <c r="D321" s="97"/>
      <c r="E321" s="89"/>
      <c r="F321" s="89"/>
      <c r="G321" s="89"/>
      <c r="H321" s="110"/>
      <c r="I321" s="110"/>
      <c r="J321" s="88" t="s">
        <v>294</v>
      </c>
      <c r="K321" s="88" t="s">
        <v>22</v>
      </c>
      <c r="L321" s="72">
        <v>324400</v>
      </c>
      <c r="M321" s="72">
        <v>324400</v>
      </c>
      <c r="N321" s="72"/>
    </row>
    <row r="322" s="3" customFormat="1" ht="63" spans="1:14">
      <c r="A322" s="74">
        <v>83</v>
      </c>
      <c r="B322" s="73">
        <v>2016</v>
      </c>
      <c r="C322" s="73" t="s">
        <v>414</v>
      </c>
      <c r="D322" s="73" t="s">
        <v>415</v>
      </c>
      <c r="E322" s="73">
        <f t="shared" ref="E322:E328" si="0">SUM(F322:I322)</f>
        <v>275.07</v>
      </c>
      <c r="F322" s="73"/>
      <c r="G322" s="73">
        <v>228.05</v>
      </c>
      <c r="H322" s="73">
        <v>23.51</v>
      </c>
      <c r="I322" s="73">
        <v>23.51</v>
      </c>
      <c r="J322" s="73" t="s">
        <v>424</v>
      </c>
      <c r="K322" s="73" t="s">
        <v>22</v>
      </c>
      <c r="L322" s="91">
        <v>9350000</v>
      </c>
      <c r="M322" s="91">
        <v>9350000</v>
      </c>
      <c r="N322" s="73"/>
    </row>
    <row r="323" s="1" customFormat="1" ht="63" spans="1:15">
      <c r="A323" s="74">
        <v>84</v>
      </c>
      <c r="B323" s="73">
        <v>2017</v>
      </c>
      <c r="C323" s="73" t="s">
        <v>417</v>
      </c>
      <c r="D323" s="73" t="s">
        <v>418</v>
      </c>
      <c r="E323" s="73">
        <f t="shared" si="0"/>
        <v>251.26</v>
      </c>
      <c r="F323" s="73"/>
      <c r="G323" s="73">
        <v>205.9</v>
      </c>
      <c r="H323" s="73">
        <v>22.68</v>
      </c>
      <c r="I323" s="73">
        <v>22.68</v>
      </c>
      <c r="J323" s="73"/>
      <c r="K323" s="73"/>
      <c r="L323" s="91"/>
      <c r="M323" s="91"/>
      <c r="N323" s="73"/>
      <c r="O323" s="3"/>
    </row>
    <row r="324" s="1" customFormat="1" ht="14.25" spans="1:15">
      <c r="A324" s="74">
        <v>85</v>
      </c>
      <c r="B324" s="73">
        <v>2018</v>
      </c>
      <c r="C324" s="73" t="s">
        <v>419</v>
      </c>
      <c r="D324" s="73" t="s">
        <v>420</v>
      </c>
      <c r="E324" s="73">
        <v>409.48</v>
      </c>
      <c r="F324" s="73"/>
      <c r="G324" s="73">
        <v>364.22</v>
      </c>
      <c r="H324" s="73">
        <v>22.63</v>
      </c>
      <c r="I324" s="73">
        <v>22.63</v>
      </c>
      <c r="J324" s="73"/>
      <c r="K324" s="73"/>
      <c r="L324" s="91"/>
      <c r="M324" s="91"/>
      <c r="N324" s="73"/>
      <c r="O324" s="3"/>
    </row>
    <row r="325" s="3" customFormat="1" ht="78" customHeight="1" spans="1:14">
      <c r="A325" s="74"/>
      <c r="B325" s="73"/>
      <c r="C325" s="73"/>
      <c r="D325" s="73"/>
      <c r="E325" s="73"/>
      <c r="F325" s="73"/>
      <c r="G325" s="73"/>
      <c r="H325" s="73"/>
      <c r="I325" s="73"/>
      <c r="J325" s="73" t="s">
        <v>425</v>
      </c>
      <c r="K325" s="73" t="s">
        <v>22</v>
      </c>
      <c r="L325" s="91">
        <v>3937300</v>
      </c>
      <c r="M325" s="91">
        <v>3937300</v>
      </c>
      <c r="N325" s="91"/>
    </row>
    <row r="326" s="1" customFormat="1" ht="94" customHeight="1" spans="1:15">
      <c r="A326" s="74">
        <v>86</v>
      </c>
      <c r="B326" s="73">
        <v>2019</v>
      </c>
      <c r="C326" s="73" t="s">
        <v>409</v>
      </c>
      <c r="D326" s="73" t="s">
        <v>410</v>
      </c>
      <c r="E326" s="73">
        <f t="shared" si="0"/>
        <v>392.92</v>
      </c>
      <c r="F326" s="73"/>
      <c r="G326" s="73"/>
      <c r="H326" s="73">
        <v>196.46</v>
      </c>
      <c r="I326" s="73">
        <v>196.46</v>
      </c>
      <c r="J326" s="73"/>
      <c r="K326" s="73"/>
      <c r="L326" s="91"/>
      <c r="M326" s="91"/>
      <c r="N326" s="91"/>
      <c r="O326" s="3"/>
    </row>
    <row r="327" s="3" customFormat="1" ht="83" customHeight="1" spans="1:14">
      <c r="A327" s="74">
        <v>87</v>
      </c>
      <c r="B327" s="73">
        <v>2016</v>
      </c>
      <c r="C327" s="73" t="s">
        <v>414</v>
      </c>
      <c r="D327" s="73" t="s">
        <v>415</v>
      </c>
      <c r="E327" s="73">
        <f t="shared" si="0"/>
        <v>138.73</v>
      </c>
      <c r="F327" s="73"/>
      <c r="G327" s="73">
        <v>115.01</v>
      </c>
      <c r="H327" s="78">
        <v>11.86</v>
      </c>
      <c r="I327" s="73">
        <v>11.86</v>
      </c>
      <c r="J327" s="73" t="s">
        <v>426</v>
      </c>
      <c r="K327" s="73" t="s">
        <v>22</v>
      </c>
      <c r="L327" s="73">
        <v>2320000</v>
      </c>
      <c r="M327" s="73">
        <v>2320000</v>
      </c>
      <c r="N327" s="73"/>
    </row>
    <row r="328" s="1" customFormat="1" ht="14.25" spans="1:15">
      <c r="A328" s="74">
        <v>88</v>
      </c>
      <c r="B328" s="73">
        <v>2017</v>
      </c>
      <c r="C328" s="73" t="s">
        <v>417</v>
      </c>
      <c r="D328" s="73" t="s">
        <v>418</v>
      </c>
      <c r="E328" s="73">
        <f t="shared" si="0"/>
        <v>132.98</v>
      </c>
      <c r="F328" s="73"/>
      <c r="G328" s="73">
        <v>108.98</v>
      </c>
      <c r="H328" s="78">
        <v>12</v>
      </c>
      <c r="I328" s="73">
        <v>12</v>
      </c>
      <c r="J328" s="73"/>
      <c r="K328" s="73"/>
      <c r="L328" s="73"/>
      <c r="M328" s="73"/>
      <c r="N328" s="73"/>
      <c r="O328" s="3"/>
    </row>
    <row r="329" s="3" customFormat="1" ht="66" customHeight="1" spans="1:14">
      <c r="A329" s="74"/>
      <c r="B329" s="73"/>
      <c r="C329" s="73"/>
      <c r="D329" s="73"/>
      <c r="E329" s="73"/>
      <c r="F329" s="73"/>
      <c r="G329" s="73"/>
      <c r="H329" s="78"/>
      <c r="I329" s="73"/>
      <c r="J329" s="73" t="s">
        <v>427</v>
      </c>
      <c r="K329" s="73" t="s">
        <v>22</v>
      </c>
      <c r="L329" s="33">
        <v>57548</v>
      </c>
      <c r="M329" s="33">
        <v>57548</v>
      </c>
      <c r="N329" s="73"/>
    </row>
    <row r="330" s="3" customFormat="1" ht="57.95" customHeight="1" spans="1:14">
      <c r="A330" s="74"/>
      <c r="B330" s="73"/>
      <c r="C330" s="73"/>
      <c r="D330" s="73"/>
      <c r="E330" s="73"/>
      <c r="F330" s="73"/>
      <c r="G330" s="73"/>
      <c r="H330" s="78"/>
      <c r="I330" s="73"/>
      <c r="J330" s="73" t="s">
        <v>428</v>
      </c>
      <c r="K330" s="73" t="s">
        <v>22</v>
      </c>
      <c r="L330" s="33">
        <v>58600</v>
      </c>
      <c r="M330" s="33">
        <v>58600</v>
      </c>
      <c r="N330" s="73"/>
    </row>
    <row r="331" s="3" customFormat="1" ht="57.95" customHeight="1" spans="1:14">
      <c r="A331" s="74"/>
      <c r="B331" s="73"/>
      <c r="C331" s="73"/>
      <c r="D331" s="73"/>
      <c r="E331" s="73"/>
      <c r="F331" s="73"/>
      <c r="G331" s="73"/>
      <c r="H331" s="78"/>
      <c r="I331" s="73"/>
      <c r="J331" s="73" t="s">
        <v>429</v>
      </c>
      <c r="K331" s="73" t="s">
        <v>22</v>
      </c>
      <c r="L331" s="33">
        <v>30900</v>
      </c>
      <c r="M331" s="33">
        <v>30900</v>
      </c>
      <c r="N331" s="73"/>
    </row>
    <row r="332" s="3" customFormat="1" ht="76" customHeight="1" spans="1:14">
      <c r="A332" s="74"/>
      <c r="B332" s="73"/>
      <c r="C332" s="73"/>
      <c r="D332" s="73"/>
      <c r="E332" s="73"/>
      <c r="F332" s="73"/>
      <c r="G332" s="73"/>
      <c r="H332" s="78"/>
      <c r="I332" s="73"/>
      <c r="J332" s="73" t="s">
        <v>430</v>
      </c>
      <c r="K332" s="73" t="s">
        <v>22</v>
      </c>
      <c r="L332" s="33">
        <v>60600</v>
      </c>
      <c r="M332" s="33">
        <v>60600</v>
      </c>
      <c r="N332" s="73"/>
    </row>
    <row r="333" s="3" customFormat="1" ht="71" customHeight="1" spans="1:14">
      <c r="A333" s="74"/>
      <c r="B333" s="73"/>
      <c r="C333" s="73"/>
      <c r="D333" s="73"/>
      <c r="E333" s="73"/>
      <c r="F333" s="73"/>
      <c r="G333" s="73"/>
      <c r="H333" s="78"/>
      <c r="I333" s="73"/>
      <c r="J333" s="73" t="s">
        <v>431</v>
      </c>
      <c r="K333" s="73" t="s">
        <v>22</v>
      </c>
      <c r="L333" s="33">
        <v>50000</v>
      </c>
      <c r="M333" s="33">
        <v>50000</v>
      </c>
      <c r="N333" s="73"/>
    </row>
    <row r="334" s="3" customFormat="1" ht="56.1" customHeight="1" spans="1:14">
      <c r="A334" s="74"/>
      <c r="B334" s="73"/>
      <c r="C334" s="73"/>
      <c r="D334" s="73"/>
      <c r="E334" s="73"/>
      <c r="F334" s="73"/>
      <c r="G334" s="73"/>
      <c r="H334" s="78"/>
      <c r="I334" s="73"/>
      <c r="J334" s="73" t="s">
        <v>432</v>
      </c>
      <c r="K334" s="73" t="s">
        <v>22</v>
      </c>
      <c r="L334" s="33">
        <v>45000</v>
      </c>
      <c r="M334" s="33">
        <v>45000</v>
      </c>
      <c r="N334" s="73"/>
    </row>
    <row r="335" s="3" customFormat="1" ht="54" customHeight="1" spans="1:14">
      <c r="A335" s="74"/>
      <c r="B335" s="73"/>
      <c r="C335" s="73"/>
      <c r="D335" s="73"/>
      <c r="E335" s="73"/>
      <c r="F335" s="73"/>
      <c r="G335" s="73"/>
      <c r="H335" s="78"/>
      <c r="I335" s="73"/>
      <c r="J335" s="73" t="s">
        <v>433</v>
      </c>
      <c r="K335" s="73" t="s">
        <v>22</v>
      </c>
      <c r="L335" s="34">
        <v>49200</v>
      </c>
      <c r="M335" s="34">
        <v>49200</v>
      </c>
      <c r="N335" s="73"/>
    </row>
    <row r="336" s="3" customFormat="1" ht="42.95" customHeight="1" spans="1:14">
      <c r="A336" s="74"/>
      <c r="B336" s="73"/>
      <c r="C336" s="73"/>
      <c r="D336" s="73"/>
      <c r="E336" s="73"/>
      <c r="F336" s="73"/>
      <c r="G336" s="73"/>
      <c r="H336" s="78"/>
      <c r="I336" s="73"/>
      <c r="J336" s="73" t="s">
        <v>434</v>
      </c>
      <c r="K336" s="73" t="s">
        <v>22</v>
      </c>
      <c r="L336" s="73">
        <v>1950000</v>
      </c>
      <c r="M336" s="73">
        <v>1950000</v>
      </c>
      <c r="N336" s="73"/>
    </row>
    <row r="337" s="1" customFormat="1" ht="36" customHeight="1" spans="1:15">
      <c r="A337" s="74">
        <v>89</v>
      </c>
      <c r="B337" s="73">
        <v>2019</v>
      </c>
      <c r="C337" s="73" t="s">
        <v>409</v>
      </c>
      <c r="D337" s="73" t="s">
        <v>410</v>
      </c>
      <c r="E337" s="73">
        <f>SUM(F337:I337)</f>
        <v>193.76</v>
      </c>
      <c r="F337" s="73"/>
      <c r="G337" s="73"/>
      <c r="H337" s="73">
        <v>96.88</v>
      </c>
      <c r="I337" s="73">
        <v>96.88</v>
      </c>
      <c r="J337" s="73"/>
      <c r="K337" s="73"/>
      <c r="L337" s="73"/>
      <c r="M337" s="73"/>
      <c r="N337" s="73"/>
      <c r="O337" s="3"/>
    </row>
    <row r="338" s="1" customFormat="1" ht="32.1" customHeight="1" spans="1:15">
      <c r="A338" s="74"/>
      <c r="B338" s="73"/>
      <c r="C338" s="73"/>
      <c r="D338" s="73"/>
      <c r="E338" s="73"/>
      <c r="F338" s="73"/>
      <c r="G338" s="73"/>
      <c r="H338" s="73"/>
      <c r="I338" s="73"/>
      <c r="J338" s="73" t="s">
        <v>435</v>
      </c>
      <c r="K338" s="73" t="s">
        <v>28</v>
      </c>
      <c r="L338" s="73">
        <v>33752</v>
      </c>
      <c r="M338" s="73"/>
      <c r="N338" s="73" t="s">
        <v>413</v>
      </c>
      <c r="O338" s="3"/>
    </row>
    <row r="339" s="3" customFormat="1" ht="97" customHeight="1" spans="1:14">
      <c r="A339" s="103">
        <v>90</v>
      </c>
      <c r="B339" s="115">
        <v>2018</v>
      </c>
      <c r="C339" s="89" t="s">
        <v>436</v>
      </c>
      <c r="D339" s="89" t="s">
        <v>437</v>
      </c>
      <c r="E339" s="89">
        <f>SUM(F339:I339)</f>
        <v>200.09</v>
      </c>
      <c r="F339" s="89"/>
      <c r="G339" s="89">
        <v>177.97</v>
      </c>
      <c r="H339" s="89">
        <v>11.06</v>
      </c>
      <c r="I339" s="89">
        <v>11.06</v>
      </c>
      <c r="J339" s="89" t="s">
        <v>438</v>
      </c>
      <c r="K339" s="89" t="s">
        <v>22</v>
      </c>
      <c r="L339" s="89">
        <v>2000000</v>
      </c>
      <c r="M339" s="89">
        <v>2000000</v>
      </c>
      <c r="N339" s="89"/>
    </row>
    <row r="340" s="3" customFormat="1" ht="31.5" spans="1:14">
      <c r="A340" s="74">
        <v>91</v>
      </c>
      <c r="B340" s="73">
        <v>2016</v>
      </c>
      <c r="C340" s="73" t="s">
        <v>414</v>
      </c>
      <c r="D340" s="73" t="s">
        <v>415</v>
      </c>
      <c r="E340" s="73">
        <v>406.96</v>
      </c>
      <c r="F340" s="73"/>
      <c r="G340" s="73">
        <v>337.38</v>
      </c>
      <c r="H340" s="73">
        <v>34.79</v>
      </c>
      <c r="I340" s="73">
        <v>34.79</v>
      </c>
      <c r="J340" s="73" t="s">
        <v>439</v>
      </c>
      <c r="K340" s="73" t="s">
        <v>22</v>
      </c>
      <c r="L340" s="73">
        <v>178000</v>
      </c>
      <c r="M340" s="73">
        <v>178000</v>
      </c>
      <c r="N340" s="73"/>
    </row>
    <row r="341" s="3" customFormat="1" ht="31.5" spans="1:14">
      <c r="A341" s="74"/>
      <c r="B341" s="73"/>
      <c r="C341" s="73"/>
      <c r="D341" s="73"/>
      <c r="E341" s="73"/>
      <c r="F341" s="73"/>
      <c r="G341" s="73"/>
      <c r="H341" s="73"/>
      <c r="I341" s="73"/>
      <c r="J341" s="73" t="s">
        <v>440</v>
      </c>
      <c r="K341" s="73" t="s">
        <v>22</v>
      </c>
      <c r="L341" s="73">
        <v>190000</v>
      </c>
      <c r="M341" s="73">
        <v>190000</v>
      </c>
      <c r="N341" s="73"/>
    </row>
    <row r="342" s="3" customFormat="1" ht="30" customHeight="1" spans="1:14">
      <c r="A342" s="74"/>
      <c r="B342" s="73"/>
      <c r="C342" s="73"/>
      <c r="D342" s="73"/>
      <c r="E342" s="73"/>
      <c r="F342" s="73"/>
      <c r="G342" s="73"/>
      <c r="H342" s="73"/>
      <c r="I342" s="73"/>
      <c r="J342" s="73" t="s">
        <v>441</v>
      </c>
      <c r="K342" s="73" t="s">
        <v>22</v>
      </c>
      <c r="L342" s="73">
        <v>195000</v>
      </c>
      <c r="M342" s="73">
        <v>195000</v>
      </c>
      <c r="N342" s="73"/>
    </row>
    <row r="343" s="3" customFormat="1" ht="30" customHeight="1" spans="1:14">
      <c r="A343" s="74"/>
      <c r="B343" s="73"/>
      <c r="C343" s="73"/>
      <c r="D343" s="73"/>
      <c r="E343" s="73"/>
      <c r="F343" s="73"/>
      <c r="G343" s="73"/>
      <c r="H343" s="73"/>
      <c r="I343" s="73"/>
      <c r="J343" s="73" t="s">
        <v>442</v>
      </c>
      <c r="K343" s="73" t="s">
        <v>22</v>
      </c>
      <c r="L343" s="73">
        <v>198000</v>
      </c>
      <c r="M343" s="73">
        <v>198000</v>
      </c>
      <c r="N343" s="73"/>
    </row>
    <row r="344" s="1" customFormat="1" ht="65.1" customHeight="1" spans="1:15">
      <c r="A344" s="74">
        <v>91</v>
      </c>
      <c r="B344" s="73">
        <v>2016</v>
      </c>
      <c r="C344" s="73" t="s">
        <v>414</v>
      </c>
      <c r="D344" s="73" t="s">
        <v>415</v>
      </c>
      <c r="E344" s="73">
        <v>406.96</v>
      </c>
      <c r="F344" s="73"/>
      <c r="G344" s="73">
        <v>337.38</v>
      </c>
      <c r="H344" s="73">
        <v>34.79</v>
      </c>
      <c r="I344" s="73">
        <v>34.79</v>
      </c>
      <c r="J344" s="73" t="s">
        <v>443</v>
      </c>
      <c r="K344" s="73" t="s">
        <v>28</v>
      </c>
      <c r="L344" s="73">
        <v>219646.85</v>
      </c>
      <c r="M344" s="73"/>
      <c r="N344" s="73" t="s">
        <v>444</v>
      </c>
      <c r="O344" s="3"/>
    </row>
    <row r="345" s="3" customFormat="1" ht="63" customHeight="1" spans="1:14">
      <c r="A345" s="74"/>
      <c r="B345" s="73"/>
      <c r="C345" s="73"/>
      <c r="D345" s="73"/>
      <c r="E345" s="73"/>
      <c r="F345" s="73"/>
      <c r="G345" s="73"/>
      <c r="H345" s="73"/>
      <c r="I345" s="73"/>
      <c r="J345" s="73" t="s">
        <v>445</v>
      </c>
      <c r="K345" s="73" t="s">
        <v>22</v>
      </c>
      <c r="L345" s="73">
        <v>405732.71</v>
      </c>
      <c r="M345" s="73">
        <v>405732.71</v>
      </c>
      <c r="N345" s="73"/>
    </row>
    <row r="346" s="3" customFormat="1" ht="41.1" customHeight="1" spans="1:14">
      <c r="A346" s="74"/>
      <c r="B346" s="73"/>
      <c r="C346" s="73"/>
      <c r="D346" s="73"/>
      <c r="E346" s="73"/>
      <c r="F346" s="73"/>
      <c r="G346" s="73"/>
      <c r="H346" s="73"/>
      <c r="I346" s="73"/>
      <c r="J346" s="73" t="s">
        <v>446</v>
      </c>
      <c r="K346" s="73" t="s">
        <v>22</v>
      </c>
      <c r="L346" s="73">
        <v>13857020.44</v>
      </c>
      <c r="M346" s="73">
        <v>13857020.44</v>
      </c>
      <c r="N346" s="88"/>
    </row>
    <row r="347" s="1" customFormat="1" ht="14.25" spans="1:15">
      <c r="A347" s="74">
        <v>92</v>
      </c>
      <c r="B347" s="73">
        <v>2017</v>
      </c>
      <c r="C347" s="73" t="s">
        <v>417</v>
      </c>
      <c r="D347" s="73" t="s">
        <v>418</v>
      </c>
      <c r="E347" s="73">
        <v>373.26</v>
      </c>
      <c r="F347" s="73"/>
      <c r="G347" s="73">
        <v>305.88</v>
      </c>
      <c r="H347" s="73">
        <v>33.69</v>
      </c>
      <c r="I347" s="73">
        <v>33.69</v>
      </c>
      <c r="J347" s="73"/>
      <c r="K347" s="73"/>
      <c r="L347" s="73"/>
      <c r="M347" s="73"/>
      <c r="N347" s="89"/>
      <c r="O347" s="3"/>
    </row>
    <row r="348" s="1" customFormat="1" ht="14.25" spans="1:15">
      <c r="A348" s="74"/>
      <c r="B348" s="73"/>
      <c r="C348" s="73"/>
      <c r="D348" s="73"/>
      <c r="E348" s="73"/>
      <c r="F348" s="73"/>
      <c r="G348" s="73"/>
      <c r="H348" s="73"/>
      <c r="I348" s="73"/>
      <c r="J348" s="73"/>
      <c r="K348" s="73"/>
      <c r="L348" s="73"/>
      <c r="M348" s="73"/>
      <c r="N348" s="89"/>
      <c r="O348" s="3"/>
    </row>
    <row r="349" s="1" customFormat="1" ht="42.95" customHeight="1" spans="1:15">
      <c r="A349" s="74"/>
      <c r="B349" s="73"/>
      <c r="C349" s="73"/>
      <c r="D349" s="73"/>
      <c r="E349" s="73"/>
      <c r="F349" s="73"/>
      <c r="G349" s="73"/>
      <c r="H349" s="73"/>
      <c r="I349" s="73"/>
      <c r="J349" s="73"/>
      <c r="K349" s="73" t="s">
        <v>22</v>
      </c>
      <c r="L349" s="73"/>
      <c r="M349" s="73"/>
      <c r="N349" s="89"/>
      <c r="O349" s="3"/>
    </row>
    <row r="350" s="1" customFormat="1" ht="14.25" spans="1:15">
      <c r="A350" s="74">
        <v>93</v>
      </c>
      <c r="B350" s="73">
        <v>2018</v>
      </c>
      <c r="C350" s="73" t="s">
        <v>419</v>
      </c>
      <c r="D350" s="73" t="s">
        <v>420</v>
      </c>
      <c r="E350" s="73">
        <v>618.4</v>
      </c>
      <c r="F350" s="73"/>
      <c r="G350" s="73">
        <v>550.04</v>
      </c>
      <c r="H350" s="73">
        <v>34.18</v>
      </c>
      <c r="I350" s="73">
        <v>34.18</v>
      </c>
      <c r="J350" s="73"/>
      <c r="K350" s="73"/>
      <c r="L350" s="73"/>
      <c r="M350" s="73"/>
      <c r="N350" s="89"/>
      <c r="O350" s="3"/>
    </row>
    <row r="351" s="1" customFormat="1" ht="75" customHeight="1" spans="1:15">
      <c r="A351" s="74"/>
      <c r="B351" s="73"/>
      <c r="C351" s="73"/>
      <c r="D351" s="73"/>
      <c r="E351" s="73"/>
      <c r="F351" s="73"/>
      <c r="G351" s="73"/>
      <c r="H351" s="73"/>
      <c r="I351" s="73"/>
      <c r="J351" s="73"/>
      <c r="K351" s="73"/>
      <c r="L351" s="73"/>
      <c r="M351" s="73"/>
      <c r="N351" s="89"/>
      <c r="O351" s="3"/>
    </row>
    <row r="352" s="1" customFormat="1" ht="30" customHeight="1" spans="1:15">
      <c r="A352" s="74">
        <v>94</v>
      </c>
      <c r="B352" s="73">
        <v>2019</v>
      </c>
      <c r="C352" s="73" t="s">
        <v>409</v>
      </c>
      <c r="D352" s="73" t="s">
        <v>410</v>
      </c>
      <c r="E352" s="73">
        <v>594.34</v>
      </c>
      <c r="F352" s="73"/>
      <c r="G352" s="73"/>
      <c r="H352" s="73">
        <v>297.17</v>
      </c>
      <c r="I352" s="73">
        <v>297.17</v>
      </c>
      <c r="J352" s="73"/>
      <c r="K352" s="73"/>
      <c r="L352" s="73"/>
      <c r="M352" s="73"/>
      <c r="N352" s="85"/>
      <c r="O352" s="3"/>
    </row>
    <row r="353" s="3" customFormat="1" ht="47.25" spans="1:14">
      <c r="A353" s="74"/>
      <c r="B353" s="73"/>
      <c r="C353" s="73"/>
      <c r="D353" s="73"/>
      <c r="E353" s="73"/>
      <c r="F353" s="73"/>
      <c r="G353" s="73"/>
      <c r="H353" s="73"/>
      <c r="I353" s="73"/>
      <c r="J353" s="125" t="s">
        <v>447</v>
      </c>
      <c r="K353" s="73" t="s">
        <v>22</v>
      </c>
      <c r="L353" s="73">
        <v>4587000</v>
      </c>
      <c r="M353" s="73">
        <v>4587000</v>
      </c>
      <c r="N353" s="73"/>
    </row>
    <row r="354" s="1" customFormat="1" ht="27.95" customHeight="1" spans="1:15">
      <c r="A354" s="74"/>
      <c r="B354" s="73"/>
      <c r="C354" s="73"/>
      <c r="D354" s="73"/>
      <c r="E354" s="73"/>
      <c r="F354" s="73"/>
      <c r="G354" s="73"/>
      <c r="H354" s="73"/>
      <c r="I354" s="73"/>
      <c r="J354" s="125" t="s">
        <v>448</v>
      </c>
      <c r="K354" s="73" t="s">
        <v>28</v>
      </c>
      <c r="L354" s="73">
        <v>99200</v>
      </c>
      <c r="M354" s="73"/>
      <c r="N354" s="73" t="s">
        <v>413</v>
      </c>
      <c r="O354" s="3"/>
    </row>
    <row r="355" s="3" customFormat="1" ht="63" spans="1:14">
      <c r="A355" s="84">
        <v>95</v>
      </c>
      <c r="B355" s="97">
        <v>2016</v>
      </c>
      <c r="C355" s="97" t="s">
        <v>414</v>
      </c>
      <c r="D355" s="97" t="s">
        <v>415</v>
      </c>
      <c r="E355" s="85">
        <v>65.78</v>
      </c>
      <c r="F355" s="85"/>
      <c r="G355" s="121">
        <v>54.54</v>
      </c>
      <c r="H355" s="108">
        <v>5.62</v>
      </c>
      <c r="I355" s="85">
        <v>5.62</v>
      </c>
      <c r="J355" s="89" t="s">
        <v>449</v>
      </c>
      <c r="K355" s="89" t="s">
        <v>22</v>
      </c>
      <c r="L355" s="89">
        <v>3440000</v>
      </c>
      <c r="M355" s="89">
        <v>3440000</v>
      </c>
      <c r="N355" s="89"/>
    </row>
    <row r="356" s="1" customFormat="1" ht="63" spans="1:15">
      <c r="A356" s="105">
        <v>96</v>
      </c>
      <c r="B356" s="72">
        <v>2017</v>
      </c>
      <c r="C356" s="72" t="s">
        <v>417</v>
      </c>
      <c r="D356" s="72" t="s">
        <v>418</v>
      </c>
      <c r="E356" s="72">
        <v>65.56</v>
      </c>
      <c r="F356" s="72"/>
      <c r="G356" s="72">
        <v>53.72</v>
      </c>
      <c r="H356" s="72">
        <v>5.92</v>
      </c>
      <c r="I356" s="72">
        <v>5.92</v>
      </c>
      <c r="J356" s="89"/>
      <c r="K356" s="89"/>
      <c r="L356" s="89"/>
      <c r="M356" s="89"/>
      <c r="N356" s="89"/>
      <c r="O356" s="3"/>
    </row>
    <row r="357" s="1" customFormat="1" ht="78.75" spans="1:15">
      <c r="A357" s="114">
        <v>97</v>
      </c>
      <c r="B357" s="72">
        <v>2018</v>
      </c>
      <c r="C357" s="72" t="s">
        <v>419</v>
      </c>
      <c r="D357" s="72" t="s">
        <v>420</v>
      </c>
      <c r="E357" s="88">
        <v>112.35</v>
      </c>
      <c r="F357" s="88"/>
      <c r="G357" s="88">
        <v>99.93</v>
      </c>
      <c r="H357" s="109">
        <v>6.21</v>
      </c>
      <c r="I357" s="88">
        <v>6.21</v>
      </c>
      <c r="J357" s="89"/>
      <c r="K357" s="89"/>
      <c r="L357" s="89"/>
      <c r="M357" s="89"/>
      <c r="N357" s="89"/>
      <c r="O357" s="3"/>
    </row>
    <row r="358" s="1" customFormat="1" ht="14.25" spans="1:15">
      <c r="A358" s="116">
        <v>98</v>
      </c>
      <c r="B358" s="88">
        <v>2019</v>
      </c>
      <c r="C358" s="88" t="s">
        <v>409</v>
      </c>
      <c r="D358" s="88" t="s">
        <v>410</v>
      </c>
      <c r="E358" s="88">
        <v>108.6</v>
      </c>
      <c r="F358" s="88"/>
      <c r="G358" s="88"/>
      <c r="H358" s="88">
        <v>54.3</v>
      </c>
      <c r="I358" s="88">
        <v>54.3</v>
      </c>
      <c r="J358" s="85"/>
      <c r="K358" s="85"/>
      <c r="L358" s="85"/>
      <c r="M358" s="85"/>
      <c r="N358" s="85"/>
      <c r="O358" s="3"/>
    </row>
    <row r="359" s="3" customFormat="1" ht="65.1" customHeight="1" spans="1:14">
      <c r="A359" s="117"/>
      <c r="B359" s="89"/>
      <c r="C359" s="89"/>
      <c r="D359" s="89"/>
      <c r="E359" s="89"/>
      <c r="F359" s="89"/>
      <c r="G359" s="89"/>
      <c r="H359" s="89"/>
      <c r="I359" s="89"/>
      <c r="J359" s="125" t="s">
        <v>450</v>
      </c>
      <c r="K359" s="125" t="s">
        <v>22</v>
      </c>
      <c r="L359" s="125">
        <v>8235</v>
      </c>
      <c r="M359" s="125">
        <v>8235</v>
      </c>
      <c r="N359" s="125"/>
    </row>
    <row r="360" s="3" customFormat="1" ht="59.1" customHeight="1" spans="1:14">
      <c r="A360" s="117"/>
      <c r="B360" s="89"/>
      <c r="C360" s="89"/>
      <c r="D360" s="89"/>
      <c r="E360" s="89"/>
      <c r="F360" s="89"/>
      <c r="G360" s="89"/>
      <c r="H360" s="89"/>
      <c r="I360" s="89"/>
      <c r="J360" s="125" t="s">
        <v>451</v>
      </c>
      <c r="K360" s="125" t="s">
        <v>22</v>
      </c>
      <c r="L360" s="125">
        <v>13600</v>
      </c>
      <c r="M360" s="125">
        <v>13600</v>
      </c>
      <c r="N360" s="125"/>
    </row>
    <row r="361" s="3" customFormat="1" ht="47.25" spans="1:14">
      <c r="A361" s="117"/>
      <c r="B361" s="89"/>
      <c r="C361" s="89"/>
      <c r="D361" s="89"/>
      <c r="E361" s="89"/>
      <c r="F361" s="89"/>
      <c r="G361" s="89"/>
      <c r="H361" s="89"/>
      <c r="I361" s="89"/>
      <c r="J361" s="125" t="s">
        <v>452</v>
      </c>
      <c r="K361" s="125" t="s">
        <v>22</v>
      </c>
      <c r="L361" s="125">
        <v>5775</v>
      </c>
      <c r="M361" s="125">
        <v>5775</v>
      </c>
      <c r="N361" s="125"/>
    </row>
    <row r="362" s="3" customFormat="1" ht="68.1" customHeight="1" spans="1:14">
      <c r="A362" s="118"/>
      <c r="B362" s="85"/>
      <c r="C362" s="85"/>
      <c r="D362" s="85"/>
      <c r="E362" s="85"/>
      <c r="F362" s="85"/>
      <c r="G362" s="85"/>
      <c r="H362" s="85"/>
      <c r="I362" s="85"/>
      <c r="J362" s="125" t="s">
        <v>453</v>
      </c>
      <c r="K362" s="125" t="s">
        <v>22</v>
      </c>
      <c r="L362" s="125">
        <v>2505</v>
      </c>
      <c r="M362" s="125">
        <v>2505</v>
      </c>
      <c r="N362" s="125"/>
    </row>
    <row r="363" s="3" customFormat="1" ht="61" customHeight="1" spans="1:14">
      <c r="A363" s="116">
        <v>98</v>
      </c>
      <c r="B363" s="88">
        <v>2019</v>
      </c>
      <c r="C363" s="88" t="s">
        <v>409</v>
      </c>
      <c r="D363" s="88" t="s">
        <v>410</v>
      </c>
      <c r="E363" s="88">
        <v>108.6</v>
      </c>
      <c r="F363" s="88"/>
      <c r="G363" s="88"/>
      <c r="H363" s="88">
        <v>54.3</v>
      </c>
      <c r="I363" s="88">
        <v>54.3</v>
      </c>
      <c r="J363" s="125" t="s">
        <v>454</v>
      </c>
      <c r="K363" s="125" t="s">
        <v>22</v>
      </c>
      <c r="L363" s="125">
        <v>7500</v>
      </c>
      <c r="M363" s="125">
        <v>7500</v>
      </c>
      <c r="N363" s="125"/>
    </row>
    <row r="364" s="3" customFormat="1" ht="47.25" spans="1:14">
      <c r="A364" s="117"/>
      <c r="B364" s="89"/>
      <c r="C364" s="89"/>
      <c r="D364" s="89"/>
      <c r="E364" s="89"/>
      <c r="F364" s="89"/>
      <c r="G364" s="89"/>
      <c r="H364" s="89"/>
      <c r="I364" s="89"/>
      <c r="J364" s="125" t="s">
        <v>455</v>
      </c>
      <c r="K364" s="125" t="s">
        <v>22</v>
      </c>
      <c r="L364" s="125">
        <v>9000</v>
      </c>
      <c r="M364" s="125">
        <v>9000</v>
      </c>
      <c r="N364" s="125"/>
    </row>
    <row r="365" s="3" customFormat="1" ht="47.25" spans="1:14">
      <c r="A365" s="117"/>
      <c r="B365" s="89"/>
      <c r="C365" s="89"/>
      <c r="D365" s="89"/>
      <c r="E365" s="89"/>
      <c r="F365" s="89"/>
      <c r="G365" s="89"/>
      <c r="H365" s="89"/>
      <c r="I365" s="89"/>
      <c r="J365" s="125" t="s">
        <v>456</v>
      </c>
      <c r="K365" s="125" t="s">
        <v>22</v>
      </c>
      <c r="L365" s="125">
        <v>8539</v>
      </c>
      <c r="M365" s="125">
        <v>8539</v>
      </c>
      <c r="N365" s="125"/>
    </row>
    <row r="366" s="1" customFormat="1" ht="22" customHeight="1" spans="1:15">
      <c r="A366" s="118"/>
      <c r="B366" s="85"/>
      <c r="C366" s="85"/>
      <c r="D366" s="85"/>
      <c r="E366" s="85"/>
      <c r="F366" s="85"/>
      <c r="G366" s="85"/>
      <c r="H366" s="85"/>
      <c r="I366" s="85"/>
      <c r="J366" s="88" t="s">
        <v>457</v>
      </c>
      <c r="K366" s="88" t="s">
        <v>28</v>
      </c>
      <c r="L366" s="88">
        <v>27746</v>
      </c>
      <c r="M366" s="88"/>
      <c r="N366" s="88" t="s">
        <v>413</v>
      </c>
      <c r="O366" s="3"/>
    </row>
    <row r="367" s="3" customFormat="1" ht="63" spans="1:14">
      <c r="A367" s="84">
        <v>99</v>
      </c>
      <c r="B367" s="94">
        <v>2016</v>
      </c>
      <c r="C367" s="94" t="s">
        <v>414</v>
      </c>
      <c r="D367" s="94" t="s">
        <v>415</v>
      </c>
      <c r="E367" s="85">
        <v>455.78</v>
      </c>
      <c r="F367" s="85"/>
      <c r="G367" s="85">
        <f>366.34+11.52</f>
        <v>377.86</v>
      </c>
      <c r="H367" s="85">
        <v>38.96</v>
      </c>
      <c r="I367" s="85">
        <v>38.96</v>
      </c>
      <c r="J367" s="88" t="s">
        <v>458</v>
      </c>
      <c r="K367" s="88" t="s">
        <v>22</v>
      </c>
      <c r="L367" s="88">
        <v>21710646</v>
      </c>
      <c r="M367" s="88">
        <v>21710646</v>
      </c>
      <c r="N367" s="88"/>
    </row>
    <row r="368" s="1" customFormat="1" ht="63" spans="1:15">
      <c r="A368" s="84">
        <v>100</v>
      </c>
      <c r="B368" s="71">
        <v>2017</v>
      </c>
      <c r="C368" s="71" t="s">
        <v>417</v>
      </c>
      <c r="D368" s="71" t="s">
        <v>418</v>
      </c>
      <c r="E368" s="73">
        <v>427.58</v>
      </c>
      <c r="F368" s="73"/>
      <c r="G368" s="73">
        <v>350.4</v>
      </c>
      <c r="H368" s="73">
        <v>38.59</v>
      </c>
      <c r="I368" s="73">
        <v>38.59</v>
      </c>
      <c r="J368" s="89"/>
      <c r="K368" s="89"/>
      <c r="L368" s="89"/>
      <c r="M368" s="89"/>
      <c r="N368" s="89"/>
      <c r="O368" s="3"/>
    </row>
    <row r="369" s="1" customFormat="1" ht="78.75" spans="1:15">
      <c r="A369" s="84">
        <v>101</v>
      </c>
      <c r="B369" s="72">
        <v>2018</v>
      </c>
      <c r="C369" s="72" t="s">
        <v>419</v>
      </c>
      <c r="D369" s="72" t="s">
        <v>420</v>
      </c>
      <c r="E369" s="73">
        <v>663.42</v>
      </c>
      <c r="F369" s="73"/>
      <c r="G369" s="73">
        <f>6.55+583.55</f>
        <v>590.1</v>
      </c>
      <c r="H369" s="73">
        <v>36.66</v>
      </c>
      <c r="I369" s="73">
        <v>36.66</v>
      </c>
      <c r="J369" s="89"/>
      <c r="K369" s="89"/>
      <c r="L369" s="89"/>
      <c r="M369" s="89"/>
      <c r="N369" s="89"/>
      <c r="O369" s="3"/>
    </row>
    <row r="370" s="1" customFormat="1" ht="14.25" spans="1:15">
      <c r="A370" s="84">
        <v>102</v>
      </c>
      <c r="B370" s="72">
        <v>2019</v>
      </c>
      <c r="C370" s="72" t="s">
        <v>409</v>
      </c>
      <c r="D370" s="72" t="s">
        <v>410</v>
      </c>
      <c r="E370" s="88">
        <v>634.9</v>
      </c>
      <c r="F370" s="88"/>
      <c r="G370" s="88"/>
      <c r="H370" s="88">
        <v>317.45</v>
      </c>
      <c r="I370" s="88">
        <v>317.45</v>
      </c>
      <c r="J370" s="85"/>
      <c r="K370" s="85"/>
      <c r="L370" s="85"/>
      <c r="M370" s="85"/>
      <c r="N370" s="85"/>
      <c r="O370" s="3"/>
    </row>
    <row r="371" s="1" customFormat="1" ht="48" customHeight="1" spans="1:15">
      <c r="A371" s="105"/>
      <c r="B371" s="94"/>
      <c r="C371" s="94"/>
      <c r="D371" s="94"/>
      <c r="E371" s="85"/>
      <c r="F371" s="85"/>
      <c r="G371" s="85"/>
      <c r="H371" s="85"/>
      <c r="I371" s="85"/>
      <c r="J371" s="73" t="s">
        <v>459</v>
      </c>
      <c r="K371" s="73" t="s">
        <v>28</v>
      </c>
      <c r="L371" s="73">
        <v>106154</v>
      </c>
      <c r="M371" s="73"/>
      <c r="N371" s="73" t="s">
        <v>460</v>
      </c>
      <c r="O371" s="3"/>
    </row>
    <row r="372" s="3" customFormat="1" ht="63" spans="1:14">
      <c r="A372" s="105">
        <v>103</v>
      </c>
      <c r="B372" s="71">
        <v>2016</v>
      </c>
      <c r="C372" s="71" t="s">
        <v>414</v>
      </c>
      <c r="D372" s="71" t="s">
        <v>415</v>
      </c>
      <c r="E372" s="73">
        <v>182.49</v>
      </c>
      <c r="F372" s="73"/>
      <c r="G372" s="73">
        <v>151.29</v>
      </c>
      <c r="H372" s="78">
        <v>15.6</v>
      </c>
      <c r="I372" s="73">
        <v>15.6</v>
      </c>
      <c r="J372" s="72" t="s">
        <v>461</v>
      </c>
      <c r="K372" s="88" t="s">
        <v>22</v>
      </c>
      <c r="L372" s="88">
        <v>8465750</v>
      </c>
      <c r="M372" s="88">
        <v>8465750</v>
      </c>
      <c r="N372" s="88"/>
    </row>
    <row r="373" s="1" customFormat="1" ht="57" spans="1:15">
      <c r="A373" s="105">
        <v>104</v>
      </c>
      <c r="B373" s="71">
        <v>2017</v>
      </c>
      <c r="C373" s="71" t="s">
        <v>417</v>
      </c>
      <c r="D373" s="119" t="s">
        <v>418</v>
      </c>
      <c r="E373" s="73">
        <v>171.51</v>
      </c>
      <c r="F373" s="73"/>
      <c r="G373" s="73">
        <v>140.55</v>
      </c>
      <c r="H373" s="73">
        <v>15.48</v>
      </c>
      <c r="I373" s="73">
        <v>15.48</v>
      </c>
      <c r="J373" s="97"/>
      <c r="K373" s="89"/>
      <c r="L373" s="89"/>
      <c r="M373" s="89"/>
      <c r="N373" s="89"/>
      <c r="O373" s="3"/>
    </row>
    <row r="374" s="1" customFormat="1" ht="78.75" spans="1:15">
      <c r="A374" s="105">
        <v>105</v>
      </c>
      <c r="B374" s="72">
        <v>2018</v>
      </c>
      <c r="C374" s="72" t="s">
        <v>419</v>
      </c>
      <c r="D374" s="72" t="s">
        <v>420</v>
      </c>
      <c r="E374" s="73">
        <v>258.14</v>
      </c>
      <c r="F374" s="73"/>
      <c r="G374" s="73">
        <v>229.6</v>
      </c>
      <c r="H374" s="78">
        <v>14.27</v>
      </c>
      <c r="I374" s="78">
        <v>14.27</v>
      </c>
      <c r="J374" s="97"/>
      <c r="K374" s="89"/>
      <c r="L374" s="89"/>
      <c r="M374" s="89"/>
      <c r="N374" s="89"/>
      <c r="O374" s="3"/>
    </row>
    <row r="375" s="1" customFormat="1" ht="14.25" spans="1:15">
      <c r="A375" s="105">
        <v>106</v>
      </c>
      <c r="B375" s="72">
        <v>2019</v>
      </c>
      <c r="C375" s="72" t="s">
        <v>409</v>
      </c>
      <c r="D375" s="72" t="s">
        <v>410</v>
      </c>
      <c r="E375" s="122">
        <v>239.72</v>
      </c>
      <c r="F375" s="122"/>
      <c r="G375" s="122"/>
      <c r="H375" s="122">
        <v>119.86</v>
      </c>
      <c r="I375" s="122">
        <v>119.86</v>
      </c>
      <c r="J375" s="94"/>
      <c r="K375" s="85"/>
      <c r="L375" s="85"/>
      <c r="M375" s="85"/>
      <c r="N375" s="85"/>
      <c r="O375" s="3"/>
    </row>
    <row r="376" s="1" customFormat="1" ht="43" customHeight="1" spans="1:15">
      <c r="A376" s="114"/>
      <c r="B376" s="97"/>
      <c r="C376" s="97"/>
      <c r="D376" s="97"/>
      <c r="E376" s="123"/>
      <c r="F376" s="123"/>
      <c r="G376" s="123"/>
      <c r="H376" s="123"/>
      <c r="I376" s="123"/>
      <c r="J376" s="72" t="s">
        <v>462</v>
      </c>
      <c r="K376" s="72" t="s">
        <v>28</v>
      </c>
      <c r="L376" s="72">
        <v>52850</v>
      </c>
      <c r="M376" s="72"/>
      <c r="N376" s="72" t="s">
        <v>413</v>
      </c>
      <c r="O376" s="3"/>
    </row>
    <row r="377" s="3" customFormat="1" ht="63" spans="1:14">
      <c r="A377" s="74">
        <v>107</v>
      </c>
      <c r="B377" s="73">
        <v>2016</v>
      </c>
      <c r="C377" s="73" t="s">
        <v>414</v>
      </c>
      <c r="D377" s="73" t="s">
        <v>415</v>
      </c>
      <c r="E377" s="73">
        <v>49.72</v>
      </c>
      <c r="F377" s="73"/>
      <c r="G377" s="73">
        <v>41.22</v>
      </c>
      <c r="H377" s="73">
        <v>4.25</v>
      </c>
      <c r="I377" s="73">
        <v>4.25</v>
      </c>
      <c r="J377" s="91" t="s">
        <v>463</v>
      </c>
      <c r="K377" s="73" t="s">
        <v>22</v>
      </c>
      <c r="L377" s="73">
        <v>6789000</v>
      </c>
      <c r="M377" s="73">
        <v>6789000</v>
      </c>
      <c r="N377" s="73"/>
    </row>
    <row r="378" s="1" customFormat="1" ht="63" spans="1:15">
      <c r="A378" s="74">
        <v>108</v>
      </c>
      <c r="B378" s="73">
        <v>2017</v>
      </c>
      <c r="C378" s="73" t="s">
        <v>417</v>
      </c>
      <c r="D378" s="73" t="s">
        <v>418</v>
      </c>
      <c r="E378" s="73">
        <v>110.51</v>
      </c>
      <c r="F378" s="73"/>
      <c r="G378" s="73">
        <v>90.55</v>
      </c>
      <c r="H378" s="78">
        <v>9.98</v>
      </c>
      <c r="I378" s="78">
        <v>9.98</v>
      </c>
      <c r="J378" s="91"/>
      <c r="K378" s="73"/>
      <c r="L378" s="73"/>
      <c r="M378" s="73"/>
      <c r="N378" s="73"/>
      <c r="O378" s="3"/>
    </row>
    <row r="379" s="1" customFormat="1" ht="78.75" spans="1:15">
      <c r="A379" s="74">
        <v>109</v>
      </c>
      <c r="B379" s="73">
        <v>2018</v>
      </c>
      <c r="C379" s="73" t="s">
        <v>419</v>
      </c>
      <c r="D379" s="73" t="s">
        <v>420</v>
      </c>
      <c r="E379" s="73">
        <v>271.59</v>
      </c>
      <c r="F379" s="73"/>
      <c r="G379" s="73">
        <v>241.57</v>
      </c>
      <c r="H379" s="73">
        <v>15.01</v>
      </c>
      <c r="I379" s="73">
        <v>15.01</v>
      </c>
      <c r="J379" s="91"/>
      <c r="K379" s="73"/>
      <c r="L379" s="73"/>
      <c r="M379" s="73"/>
      <c r="N379" s="73"/>
      <c r="O379" s="3"/>
    </row>
    <row r="380" s="1" customFormat="1" ht="14.25" spans="1:15">
      <c r="A380" s="74">
        <v>110</v>
      </c>
      <c r="B380" s="73">
        <v>2019</v>
      </c>
      <c r="C380" s="73" t="s">
        <v>409</v>
      </c>
      <c r="D380" s="73" t="s">
        <v>410</v>
      </c>
      <c r="E380" s="73">
        <v>250.08</v>
      </c>
      <c r="F380" s="73"/>
      <c r="G380" s="73"/>
      <c r="H380" s="73">
        <v>125.04</v>
      </c>
      <c r="I380" s="73">
        <v>125.04</v>
      </c>
      <c r="J380" s="91"/>
      <c r="K380" s="73"/>
      <c r="L380" s="73"/>
      <c r="M380" s="73"/>
      <c r="N380" s="73"/>
      <c r="O380" s="3"/>
    </row>
    <row r="381" s="1" customFormat="1" ht="46" customHeight="1" spans="1:15">
      <c r="A381" s="74"/>
      <c r="B381" s="73"/>
      <c r="C381" s="73"/>
      <c r="D381" s="73"/>
      <c r="E381" s="73"/>
      <c r="F381" s="73"/>
      <c r="G381" s="73"/>
      <c r="H381" s="73"/>
      <c r="I381" s="73"/>
      <c r="J381" s="73" t="s">
        <v>464</v>
      </c>
      <c r="K381" s="73" t="s">
        <v>28</v>
      </c>
      <c r="L381" s="73">
        <v>30000</v>
      </c>
      <c r="M381" s="73"/>
      <c r="N381" s="73" t="s">
        <v>413</v>
      </c>
      <c r="O381" s="3"/>
    </row>
    <row r="382" s="3" customFormat="1" ht="63" spans="1:14">
      <c r="A382" s="84">
        <v>111</v>
      </c>
      <c r="B382" s="97">
        <v>2016</v>
      </c>
      <c r="C382" s="97" t="s">
        <v>414</v>
      </c>
      <c r="D382" s="97" t="s">
        <v>415</v>
      </c>
      <c r="E382" s="85">
        <v>7.74</v>
      </c>
      <c r="F382" s="85"/>
      <c r="G382" s="85">
        <v>6.42</v>
      </c>
      <c r="H382" s="85">
        <v>0.66</v>
      </c>
      <c r="I382" s="85">
        <v>0.66</v>
      </c>
      <c r="J382" s="126" t="s">
        <v>465</v>
      </c>
      <c r="K382" s="126" t="s">
        <v>22</v>
      </c>
      <c r="L382" s="126">
        <v>946000</v>
      </c>
      <c r="M382" s="126">
        <v>946000</v>
      </c>
      <c r="N382" s="126"/>
    </row>
    <row r="383" s="1" customFormat="1" ht="63" spans="1:15">
      <c r="A383" s="105">
        <v>112</v>
      </c>
      <c r="B383" s="71">
        <v>2017</v>
      </c>
      <c r="C383" s="71" t="s">
        <v>417</v>
      </c>
      <c r="D383" s="71" t="s">
        <v>418</v>
      </c>
      <c r="E383" s="89">
        <v>8.56</v>
      </c>
      <c r="F383" s="89"/>
      <c r="G383" s="73">
        <v>7.02</v>
      </c>
      <c r="H383" s="73">
        <v>0.77</v>
      </c>
      <c r="I383" s="73">
        <v>0.77</v>
      </c>
      <c r="J383" s="126" t="s">
        <v>466</v>
      </c>
      <c r="K383" s="126"/>
      <c r="L383" s="126"/>
      <c r="M383" s="126"/>
      <c r="N383" s="126"/>
      <c r="O383" s="3"/>
    </row>
    <row r="384" s="1" customFormat="1" ht="78.75" spans="1:15">
      <c r="A384" s="105">
        <v>113</v>
      </c>
      <c r="B384" s="72">
        <v>2018</v>
      </c>
      <c r="C384" s="72" t="s">
        <v>419</v>
      </c>
      <c r="D384" s="120" t="s">
        <v>467</v>
      </c>
      <c r="E384" s="124">
        <v>27.38</v>
      </c>
      <c r="F384" s="88"/>
      <c r="G384" s="73">
        <v>24.36</v>
      </c>
      <c r="H384" s="73">
        <v>1.51</v>
      </c>
      <c r="I384" s="73">
        <v>1.51</v>
      </c>
      <c r="J384" s="126" t="s">
        <v>466</v>
      </c>
      <c r="K384" s="126"/>
      <c r="L384" s="126"/>
      <c r="M384" s="126"/>
      <c r="N384" s="126"/>
      <c r="O384" s="3"/>
    </row>
    <row r="385" s="1" customFormat="1" ht="47.25" spans="1:15">
      <c r="A385" s="105">
        <v>114</v>
      </c>
      <c r="B385" s="72">
        <v>2019</v>
      </c>
      <c r="C385" s="72" t="s">
        <v>409</v>
      </c>
      <c r="D385" s="120" t="s">
        <v>468</v>
      </c>
      <c r="E385" s="124">
        <v>50.92</v>
      </c>
      <c r="F385" s="88"/>
      <c r="G385" s="88"/>
      <c r="H385" s="88">
        <v>25.46</v>
      </c>
      <c r="I385" s="88">
        <v>25.46</v>
      </c>
      <c r="J385" s="126" t="s">
        <v>466</v>
      </c>
      <c r="K385" s="126"/>
      <c r="L385" s="126"/>
      <c r="M385" s="126"/>
      <c r="N385" s="126"/>
      <c r="O385" s="3"/>
    </row>
    <row r="386" s="3" customFormat="1" ht="72" customHeight="1" spans="1:14">
      <c r="A386" s="87">
        <v>115</v>
      </c>
      <c r="B386" s="88">
        <v>2016</v>
      </c>
      <c r="C386" s="88" t="s">
        <v>414</v>
      </c>
      <c r="D386" s="88" t="s">
        <v>415</v>
      </c>
      <c r="E386" s="88">
        <v>52.68</v>
      </c>
      <c r="F386" s="88"/>
      <c r="G386" s="88">
        <v>43.68</v>
      </c>
      <c r="H386" s="88">
        <v>4.5</v>
      </c>
      <c r="I386" s="88">
        <v>4.5</v>
      </c>
      <c r="J386" s="73" t="s">
        <v>469</v>
      </c>
      <c r="K386" s="73" t="s">
        <v>22</v>
      </c>
      <c r="L386" s="73">
        <v>25000</v>
      </c>
      <c r="M386" s="73">
        <v>25000</v>
      </c>
      <c r="N386" s="73"/>
    </row>
    <row r="387" s="3" customFormat="1" ht="68" customHeight="1" spans="1:14">
      <c r="A387" s="87"/>
      <c r="B387" s="89"/>
      <c r="C387" s="89"/>
      <c r="D387" s="89"/>
      <c r="E387" s="89"/>
      <c r="F387" s="89"/>
      <c r="G387" s="89"/>
      <c r="H387" s="89"/>
      <c r="I387" s="89"/>
      <c r="J387" s="73" t="s">
        <v>470</v>
      </c>
      <c r="K387" s="73" t="s">
        <v>22</v>
      </c>
      <c r="L387" s="73">
        <v>25000</v>
      </c>
      <c r="M387" s="73">
        <v>25000</v>
      </c>
      <c r="N387" s="73"/>
    </row>
    <row r="388" s="3" customFormat="1" ht="82" customHeight="1" spans="1:14">
      <c r="A388" s="87"/>
      <c r="B388" s="89"/>
      <c r="C388" s="89"/>
      <c r="D388" s="89"/>
      <c r="E388" s="89"/>
      <c r="F388" s="89"/>
      <c r="G388" s="89"/>
      <c r="H388" s="89"/>
      <c r="I388" s="89"/>
      <c r="J388" s="73" t="s">
        <v>471</v>
      </c>
      <c r="K388" s="73" t="s">
        <v>22</v>
      </c>
      <c r="L388" s="73">
        <v>30000</v>
      </c>
      <c r="M388" s="73">
        <v>30000</v>
      </c>
      <c r="N388" s="73"/>
    </row>
    <row r="389" s="3" customFormat="1" ht="78" customHeight="1" spans="1:14">
      <c r="A389" s="87"/>
      <c r="B389" s="89"/>
      <c r="C389" s="89"/>
      <c r="D389" s="89"/>
      <c r="E389" s="89"/>
      <c r="F389" s="89"/>
      <c r="G389" s="89"/>
      <c r="H389" s="89"/>
      <c r="I389" s="89"/>
      <c r="J389" s="73" t="s">
        <v>472</v>
      </c>
      <c r="K389" s="73" t="s">
        <v>22</v>
      </c>
      <c r="L389" s="73">
        <v>25000</v>
      </c>
      <c r="M389" s="73">
        <v>25000</v>
      </c>
      <c r="N389" s="73"/>
    </row>
    <row r="390" s="3" customFormat="1" ht="62" customHeight="1" spans="1:14">
      <c r="A390" s="87"/>
      <c r="B390" s="89"/>
      <c r="C390" s="89"/>
      <c r="D390" s="89"/>
      <c r="E390" s="89"/>
      <c r="F390" s="89"/>
      <c r="G390" s="89"/>
      <c r="H390" s="89"/>
      <c r="I390" s="89"/>
      <c r="J390" s="73" t="s">
        <v>473</v>
      </c>
      <c r="K390" s="73" t="s">
        <v>22</v>
      </c>
      <c r="L390" s="73">
        <v>30000</v>
      </c>
      <c r="M390" s="73">
        <v>30000</v>
      </c>
      <c r="N390" s="73"/>
    </row>
    <row r="391" s="3" customFormat="1" ht="62" customHeight="1" spans="1:14">
      <c r="A391" s="87"/>
      <c r="B391" s="89"/>
      <c r="C391" s="89"/>
      <c r="D391" s="89"/>
      <c r="E391" s="89"/>
      <c r="F391" s="89"/>
      <c r="G391" s="89"/>
      <c r="H391" s="89"/>
      <c r="I391" s="89"/>
      <c r="J391" s="73" t="s">
        <v>474</v>
      </c>
      <c r="K391" s="73" t="s">
        <v>22</v>
      </c>
      <c r="L391" s="73">
        <v>30000</v>
      </c>
      <c r="M391" s="73">
        <v>30000</v>
      </c>
      <c r="N391" s="73"/>
    </row>
    <row r="392" s="3" customFormat="1" ht="68" customHeight="1" spans="1:14">
      <c r="A392" s="87"/>
      <c r="B392" s="89"/>
      <c r="C392" s="89"/>
      <c r="D392" s="89"/>
      <c r="E392" s="89"/>
      <c r="F392" s="89"/>
      <c r="G392" s="89"/>
      <c r="H392" s="89"/>
      <c r="I392" s="89"/>
      <c r="J392" s="73" t="s">
        <v>475</v>
      </c>
      <c r="K392" s="73" t="s">
        <v>22</v>
      </c>
      <c r="L392" s="73">
        <v>24000</v>
      </c>
      <c r="M392" s="73">
        <v>24000</v>
      </c>
      <c r="N392" s="73"/>
    </row>
    <row r="393" s="3" customFormat="1" ht="60" customHeight="1" spans="1:14">
      <c r="A393" s="87"/>
      <c r="B393" s="89"/>
      <c r="C393" s="89"/>
      <c r="D393" s="89"/>
      <c r="E393" s="89"/>
      <c r="F393" s="89"/>
      <c r="G393" s="89"/>
      <c r="H393" s="89"/>
      <c r="I393" s="89"/>
      <c r="J393" s="73" t="s">
        <v>476</v>
      </c>
      <c r="K393" s="73" t="s">
        <v>22</v>
      </c>
      <c r="L393" s="73">
        <v>13000</v>
      </c>
      <c r="M393" s="73">
        <v>13000</v>
      </c>
      <c r="N393" s="73"/>
    </row>
    <row r="394" s="3" customFormat="1" spans="1:14">
      <c r="A394" s="127"/>
      <c r="B394" s="128"/>
      <c r="C394" s="128"/>
      <c r="D394" s="128"/>
      <c r="E394" s="128"/>
      <c r="F394" s="128"/>
      <c r="G394" s="128"/>
      <c r="H394" s="128"/>
      <c r="I394" s="128"/>
      <c r="J394" s="129" t="s">
        <v>477</v>
      </c>
      <c r="K394" s="129" t="s">
        <v>22</v>
      </c>
      <c r="L394" s="129">
        <v>2471836</v>
      </c>
      <c r="M394" s="129">
        <v>2471836</v>
      </c>
      <c r="N394" s="129"/>
    </row>
    <row r="395" s="1" customFormat="1" ht="63" spans="1:15">
      <c r="A395" s="74">
        <v>116</v>
      </c>
      <c r="B395" s="73">
        <v>2017</v>
      </c>
      <c r="C395" s="73" t="s">
        <v>417</v>
      </c>
      <c r="D395" s="73" t="s">
        <v>418</v>
      </c>
      <c r="E395" s="73">
        <v>49.51</v>
      </c>
      <c r="F395" s="73"/>
      <c r="G395" s="73">
        <v>40.57</v>
      </c>
      <c r="H395" s="73">
        <v>4.47</v>
      </c>
      <c r="I395" s="73">
        <v>4.47</v>
      </c>
      <c r="J395" s="130"/>
      <c r="K395" s="130"/>
      <c r="L395" s="130"/>
      <c r="M395" s="130"/>
      <c r="N395" s="130"/>
      <c r="O395" s="3"/>
    </row>
    <row r="396" s="1" customFormat="1" ht="78.75" spans="1:15">
      <c r="A396" s="84">
        <v>117</v>
      </c>
      <c r="B396" s="97">
        <v>2018</v>
      </c>
      <c r="C396" s="97" t="s">
        <v>419</v>
      </c>
      <c r="D396" s="97" t="s">
        <v>420</v>
      </c>
      <c r="E396" s="85">
        <v>84.03</v>
      </c>
      <c r="F396" s="85"/>
      <c r="G396" s="85">
        <v>74.75</v>
      </c>
      <c r="H396" s="85">
        <v>4.64</v>
      </c>
      <c r="I396" s="131">
        <v>4.64</v>
      </c>
      <c r="J396" s="126"/>
      <c r="K396" s="130"/>
      <c r="L396" s="130"/>
      <c r="M396" s="130"/>
      <c r="N396" s="130"/>
      <c r="O396" s="3"/>
    </row>
    <row r="397" s="1" customFormat="1" ht="14.25" spans="1:15">
      <c r="A397" s="105">
        <v>118</v>
      </c>
      <c r="B397" s="72">
        <v>2019</v>
      </c>
      <c r="C397" s="72" t="s">
        <v>409</v>
      </c>
      <c r="D397" s="72" t="s">
        <v>410</v>
      </c>
      <c r="E397" s="72">
        <v>82.46</v>
      </c>
      <c r="F397" s="72"/>
      <c r="G397" s="72"/>
      <c r="H397" s="72">
        <v>41.23</v>
      </c>
      <c r="I397" s="72">
        <v>41.23</v>
      </c>
      <c r="J397" s="126"/>
      <c r="K397" s="130"/>
      <c r="L397" s="130"/>
      <c r="M397" s="130"/>
      <c r="N397" s="130"/>
      <c r="O397" s="3"/>
    </row>
    <row r="398" s="1" customFormat="1" ht="117" customHeight="1" spans="1:15">
      <c r="A398" s="105"/>
      <c r="B398" s="94"/>
      <c r="C398" s="94"/>
      <c r="D398" s="94"/>
      <c r="E398" s="94"/>
      <c r="F398" s="94"/>
      <c r="G398" s="94"/>
      <c r="H398" s="94"/>
      <c r="I398" s="94"/>
      <c r="J398" s="73" t="s">
        <v>478</v>
      </c>
      <c r="K398" s="73" t="s">
        <v>28</v>
      </c>
      <c r="L398" s="73">
        <v>12964</v>
      </c>
      <c r="M398" s="73"/>
      <c r="N398" s="73" t="s">
        <v>413</v>
      </c>
      <c r="O398" s="3"/>
    </row>
  </sheetData>
  <autoFilter ref="C4:N398">
    <extLst/>
  </autoFilter>
  <mergeCells count="518">
    <mergeCell ref="A1:B1"/>
    <mergeCell ref="B2:N2"/>
    <mergeCell ref="A3:N3"/>
    <mergeCell ref="E4:I4"/>
    <mergeCell ref="A4:A6"/>
    <mergeCell ref="A8:A13"/>
    <mergeCell ref="A14:A20"/>
    <mergeCell ref="A21:A37"/>
    <mergeCell ref="A38:A40"/>
    <mergeCell ref="A41:A42"/>
    <mergeCell ref="A44:A49"/>
    <mergeCell ref="A50:A54"/>
    <mergeCell ref="A55:A71"/>
    <mergeCell ref="A72:A74"/>
    <mergeCell ref="A76:A79"/>
    <mergeCell ref="A81:A83"/>
    <mergeCell ref="A87:A90"/>
    <mergeCell ref="A91:A103"/>
    <mergeCell ref="A104:A119"/>
    <mergeCell ref="A120:A122"/>
    <mergeCell ref="A123:A131"/>
    <mergeCell ref="A132:A133"/>
    <mergeCell ref="A135:A141"/>
    <mergeCell ref="A142:A145"/>
    <mergeCell ref="A146:A147"/>
    <mergeCell ref="A148:A163"/>
    <mergeCell ref="A165:A169"/>
    <mergeCell ref="A170:A173"/>
    <mergeCell ref="A174:A175"/>
    <mergeCell ref="A176:A179"/>
    <mergeCell ref="A180:A182"/>
    <mergeCell ref="A183:A198"/>
    <mergeCell ref="A200:A203"/>
    <mergeCell ref="A204:A219"/>
    <mergeCell ref="A221:A223"/>
    <mergeCell ref="A224:A241"/>
    <mergeCell ref="A242:A250"/>
    <mergeCell ref="A252:A255"/>
    <mergeCell ref="A256:A265"/>
    <mergeCell ref="A266:A272"/>
    <mergeCell ref="A273:A274"/>
    <mergeCell ref="A275:A277"/>
    <mergeCell ref="A296:A297"/>
    <mergeCell ref="A313:A314"/>
    <mergeCell ref="A317:A318"/>
    <mergeCell ref="A319:A321"/>
    <mergeCell ref="A324:A325"/>
    <mergeCell ref="A328:A336"/>
    <mergeCell ref="A337:A338"/>
    <mergeCell ref="A340:A343"/>
    <mergeCell ref="A344:A346"/>
    <mergeCell ref="A347:A349"/>
    <mergeCell ref="A350:A351"/>
    <mergeCell ref="A352:A354"/>
    <mergeCell ref="A358:A362"/>
    <mergeCell ref="A363:A366"/>
    <mergeCell ref="A370:A371"/>
    <mergeCell ref="A375:A376"/>
    <mergeCell ref="A380:A381"/>
    <mergeCell ref="A386:A393"/>
    <mergeCell ref="A397:A398"/>
    <mergeCell ref="B4:B6"/>
    <mergeCell ref="B8:B13"/>
    <mergeCell ref="B14:B20"/>
    <mergeCell ref="B21:B37"/>
    <mergeCell ref="B38:B40"/>
    <mergeCell ref="B41:B42"/>
    <mergeCell ref="B43:B54"/>
    <mergeCell ref="B55:B71"/>
    <mergeCell ref="B72:B74"/>
    <mergeCell ref="B84:B85"/>
    <mergeCell ref="B86:B103"/>
    <mergeCell ref="B104:B122"/>
    <mergeCell ref="B123:B131"/>
    <mergeCell ref="B134:B145"/>
    <mergeCell ref="B146:B163"/>
    <mergeCell ref="B164:B173"/>
    <mergeCell ref="B174:B198"/>
    <mergeCell ref="B199:B219"/>
    <mergeCell ref="B220:B241"/>
    <mergeCell ref="B242:B250"/>
    <mergeCell ref="B251:B265"/>
    <mergeCell ref="B266:B277"/>
    <mergeCell ref="B296:B297"/>
    <mergeCell ref="B308:B312"/>
    <mergeCell ref="B313:B314"/>
    <mergeCell ref="B317:B318"/>
    <mergeCell ref="B319:B321"/>
    <mergeCell ref="B324:B325"/>
    <mergeCell ref="B328:B336"/>
    <mergeCell ref="B337:B338"/>
    <mergeCell ref="B340:B343"/>
    <mergeCell ref="B344:B346"/>
    <mergeCell ref="B347:B349"/>
    <mergeCell ref="B350:B351"/>
    <mergeCell ref="B352:B354"/>
    <mergeCell ref="B358:B362"/>
    <mergeCell ref="B363:B366"/>
    <mergeCell ref="B370:B371"/>
    <mergeCell ref="B375:B376"/>
    <mergeCell ref="B380:B381"/>
    <mergeCell ref="B386:B393"/>
    <mergeCell ref="B397:B398"/>
    <mergeCell ref="C4:C6"/>
    <mergeCell ref="C8:C13"/>
    <mergeCell ref="C14:C20"/>
    <mergeCell ref="C21:C37"/>
    <mergeCell ref="C38:C40"/>
    <mergeCell ref="C41:C42"/>
    <mergeCell ref="C44:C49"/>
    <mergeCell ref="C50:C54"/>
    <mergeCell ref="C55:C71"/>
    <mergeCell ref="C72:C74"/>
    <mergeCell ref="C76:C79"/>
    <mergeCell ref="C81:C83"/>
    <mergeCell ref="C87:C90"/>
    <mergeCell ref="C91:C103"/>
    <mergeCell ref="C104:C119"/>
    <mergeCell ref="C120:C122"/>
    <mergeCell ref="C123:C131"/>
    <mergeCell ref="C132:C133"/>
    <mergeCell ref="C135:C141"/>
    <mergeCell ref="C142:C145"/>
    <mergeCell ref="C146:C147"/>
    <mergeCell ref="C148:C163"/>
    <mergeCell ref="C165:C169"/>
    <mergeCell ref="C170:C173"/>
    <mergeCell ref="C174:C175"/>
    <mergeCell ref="C176:C179"/>
    <mergeCell ref="C180:C182"/>
    <mergeCell ref="C183:C198"/>
    <mergeCell ref="C200:C203"/>
    <mergeCell ref="C204:C219"/>
    <mergeCell ref="C221:C223"/>
    <mergeCell ref="C224:C241"/>
    <mergeCell ref="C242:C250"/>
    <mergeCell ref="C252:C255"/>
    <mergeCell ref="C256:C265"/>
    <mergeCell ref="C266:C272"/>
    <mergeCell ref="C273:C274"/>
    <mergeCell ref="C275:C277"/>
    <mergeCell ref="C279:C280"/>
    <mergeCell ref="C296:C297"/>
    <mergeCell ref="C308:C312"/>
    <mergeCell ref="C313:C314"/>
    <mergeCell ref="C317:C318"/>
    <mergeCell ref="C319:C321"/>
    <mergeCell ref="C324:C325"/>
    <mergeCell ref="C328:C336"/>
    <mergeCell ref="C337:C338"/>
    <mergeCell ref="C340:C343"/>
    <mergeCell ref="C344:C346"/>
    <mergeCell ref="C347:C349"/>
    <mergeCell ref="C350:C351"/>
    <mergeCell ref="C352:C354"/>
    <mergeCell ref="C358:C362"/>
    <mergeCell ref="C363:C366"/>
    <mergeCell ref="C370:C371"/>
    <mergeCell ref="C375:C376"/>
    <mergeCell ref="C380:C381"/>
    <mergeCell ref="C386:C393"/>
    <mergeCell ref="C397:C398"/>
    <mergeCell ref="D4:D6"/>
    <mergeCell ref="D8:D13"/>
    <mergeCell ref="D14:D20"/>
    <mergeCell ref="D21:D37"/>
    <mergeCell ref="D38:D40"/>
    <mergeCell ref="D41:D42"/>
    <mergeCell ref="D44:D49"/>
    <mergeCell ref="D50:D54"/>
    <mergeCell ref="D55:D71"/>
    <mergeCell ref="D72:D74"/>
    <mergeCell ref="D76:D79"/>
    <mergeCell ref="D81:D83"/>
    <mergeCell ref="D87:D90"/>
    <mergeCell ref="D91:D103"/>
    <mergeCell ref="D104:D119"/>
    <mergeCell ref="D120:D122"/>
    <mergeCell ref="D123:D131"/>
    <mergeCell ref="D132:D133"/>
    <mergeCell ref="D135:D141"/>
    <mergeCell ref="D142:D145"/>
    <mergeCell ref="D146:D147"/>
    <mergeCell ref="D148:D163"/>
    <mergeCell ref="D165:D169"/>
    <mergeCell ref="D170:D173"/>
    <mergeCell ref="D174:D175"/>
    <mergeCell ref="D176:D179"/>
    <mergeCell ref="D180:D182"/>
    <mergeCell ref="D183:D198"/>
    <mergeCell ref="D200:D203"/>
    <mergeCell ref="D204:D219"/>
    <mergeCell ref="D221:D223"/>
    <mergeCell ref="D224:D241"/>
    <mergeCell ref="D242:D250"/>
    <mergeCell ref="D252:D255"/>
    <mergeCell ref="D256:D265"/>
    <mergeCell ref="D266:D272"/>
    <mergeCell ref="D273:D274"/>
    <mergeCell ref="D275:D277"/>
    <mergeCell ref="D296:D297"/>
    <mergeCell ref="D308:D312"/>
    <mergeCell ref="D313:D314"/>
    <mergeCell ref="D317:D318"/>
    <mergeCell ref="D319:D321"/>
    <mergeCell ref="D324:D325"/>
    <mergeCell ref="D328:D336"/>
    <mergeCell ref="D337:D338"/>
    <mergeCell ref="D340:D343"/>
    <mergeCell ref="D344:D346"/>
    <mergeCell ref="D347:D349"/>
    <mergeCell ref="D350:D351"/>
    <mergeCell ref="D352:D354"/>
    <mergeCell ref="D358:D362"/>
    <mergeCell ref="D363:D366"/>
    <mergeCell ref="D370:D371"/>
    <mergeCell ref="D375:D376"/>
    <mergeCell ref="D380:D381"/>
    <mergeCell ref="D386:D393"/>
    <mergeCell ref="D397:D398"/>
    <mergeCell ref="E8:E13"/>
    <mergeCell ref="E14:E20"/>
    <mergeCell ref="E21:E37"/>
    <mergeCell ref="E38:E40"/>
    <mergeCell ref="E41:E42"/>
    <mergeCell ref="E44:E49"/>
    <mergeCell ref="E50:E54"/>
    <mergeCell ref="E55:E71"/>
    <mergeCell ref="E72:E74"/>
    <mergeCell ref="E76:E79"/>
    <mergeCell ref="E81:E83"/>
    <mergeCell ref="E87:E90"/>
    <mergeCell ref="E91:E103"/>
    <mergeCell ref="E104:E119"/>
    <mergeCell ref="E120:E122"/>
    <mergeCell ref="E123:E131"/>
    <mergeCell ref="E132:E133"/>
    <mergeCell ref="E135:E141"/>
    <mergeCell ref="E142:E145"/>
    <mergeCell ref="E146:E147"/>
    <mergeCell ref="E148:E163"/>
    <mergeCell ref="E165:E169"/>
    <mergeCell ref="E170:E173"/>
    <mergeCell ref="E174:E175"/>
    <mergeCell ref="E176:E179"/>
    <mergeCell ref="E180:E182"/>
    <mergeCell ref="E183:E198"/>
    <mergeCell ref="E200:E203"/>
    <mergeCell ref="E204:E219"/>
    <mergeCell ref="E221:E223"/>
    <mergeCell ref="E224:E241"/>
    <mergeCell ref="E242:E250"/>
    <mergeCell ref="E252:E255"/>
    <mergeCell ref="E256:E265"/>
    <mergeCell ref="E266:E272"/>
    <mergeCell ref="E273:E274"/>
    <mergeCell ref="E275:E277"/>
    <mergeCell ref="E279:E280"/>
    <mergeCell ref="E296:E297"/>
    <mergeCell ref="E308:E312"/>
    <mergeCell ref="E313:E314"/>
    <mergeCell ref="E317:E318"/>
    <mergeCell ref="E319:E321"/>
    <mergeCell ref="E324:E325"/>
    <mergeCell ref="E328:E336"/>
    <mergeCell ref="E337:E338"/>
    <mergeCell ref="E340:E343"/>
    <mergeCell ref="E344:E346"/>
    <mergeCell ref="E347:E349"/>
    <mergeCell ref="E350:E351"/>
    <mergeCell ref="E352:E354"/>
    <mergeCell ref="E358:E362"/>
    <mergeCell ref="E363:E366"/>
    <mergeCell ref="E370:E371"/>
    <mergeCell ref="E375:E376"/>
    <mergeCell ref="E380:E381"/>
    <mergeCell ref="E386:E393"/>
    <mergeCell ref="E397:E398"/>
    <mergeCell ref="F8:F13"/>
    <mergeCell ref="F14:F20"/>
    <mergeCell ref="F50:F54"/>
    <mergeCell ref="F55:F71"/>
    <mergeCell ref="F72:F74"/>
    <mergeCell ref="F76:F79"/>
    <mergeCell ref="F87:F90"/>
    <mergeCell ref="F91:F103"/>
    <mergeCell ref="F104:F119"/>
    <mergeCell ref="F120:F122"/>
    <mergeCell ref="F123:F131"/>
    <mergeCell ref="F142:F145"/>
    <mergeCell ref="F146:F147"/>
    <mergeCell ref="F148:F163"/>
    <mergeCell ref="F174:F175"/>
    <mergeCell ref="F176:F179"/>
    <mergeCell ref="F180:F182"/>
    <mergeCell ref="F183:F198"/>
    <mergeCell ref="F200:F203"/>
    <mergeCell ref="F204:F219"/>
    <mergeCell ref="F221:F223"/>
    <mergeCell ref="F224:F241"/>
    <mergeCell ref="F242:F250"/>
    <mergeCell ref="F252:F255"/>
    <mergeCell ref="F256:F265"/>
    <mergeCell ref="F266:F272"/>
    <mergeCell ref="F279:F280"/>
    <mergeCell ref="F296:F297"/>
    <mergeCell ref="F313:F314"/>
    <mergeCell ref="F317:F318"/>
    <mergeCell ref="F319:F321"/>
    <mergeCell ref="F324:F325"/>
    <mergeCell ref="F328:F336"/>
    <mergeCell ref="F337:F338"/>
    <mergeCell ref="F340:F343"/>
    <mergeCell ref="F344:F346"/>
    <mergeCell ref="F347:F349"/>
    <mergeCell ref="F350:F351"/>
    <mergeCell ref="F352:F354"/>
    <mergeCell ref="F358:F362"/>
    <mergeCell ref="F363:F366"/>
    <mergeCell ref="F370:F371"/>
    <mergeCell ref="F375:F376"/>
    <mergeCell ref="F380:F381"/>
    <mergeCell ref="F386:F393"/>
    <mergeCell ref="F397:F398"/>
    <mergeCell ref="G8:G13"/>
    <mergeCell ref="G14:G20"/>
    <mergeCell ref="G50:G54"/>
    <mergeCell ref="G55:G71"/>
    <mergeCell ref="G72:G74"/>
    <mergeCell ref="G76:G79"/>
    <mergeCell ref="G87:G90"/>
    <mergeCell ref="G91:G103"/>
    <mergeCell ref="G104:G119"/>
    <mergeCell ref="G120:G122"/>
    <mergeCell ref="G123:G131"/>
    <mergeCell ref="G146:G147"/>
    <mergeCell ref="G148:G163"/>
    <mergeCell ref="G180:G182"/>
    <mergeCell ref="G183:G198"/>
    <mergeCell ref="G200:G203"/>
    <mergeCell ref="G204:G219"/>
    <mergeCell ref="G221:G223"/>
    <mergeCell ref="G224:G241"/>
    <mergeCell ref="G242:G250"/>
    <mergeCell ref="G252:G255"/>
    <mergeCell ref="G256:G265"/>
    <mergeCell ref="G266:G272"/>
    <mergeCell ref="G279:G280"/>
    <mergeCell ref="G296:G297"/>
    <mergeCell ref="G313:G314"/>
    <mergeCell ref="G319:G321"/>
    <mergeCell ref="G324:G325"/>
    <mergeCell ref="G328:G336"/>
    <mergeCell ref="G337:G338"/>
    <mergeCell ref="G340:G343"/>
    <mergeCell ref="G344:G346"/>
    <mergeCell ref="G347:G349"/>
    <mergeCell ref="G350:G351"/>
    <mergeCell ref="G352:G354"/>
    <mergeCell ref="G358:G362"/>
    <mergeCell ref="G363:G366"/>
    <mergeCell ref="G370:G371"/>
    <mergeCell ref="G375:G376"/>
    <mergeCell ref="G380:G381"/>
    <mergeCell ref="G386:G393"/>
    <mergeCell ref="G397:G398"/>
    <mergeCell ref="H14:H20"/>
    <mergeCell ref="H50:H54"/>
    <mergeCell ref="H55:H71"/>
    <mergeCell ref="H72:H74"/>
    <mergeCell ref="H91:H103"/>
    <mergeCell ref="H104:H119"/>
    <mergeCell ref="H120:H122"/>
    <mergeCell ref="H123:H131"/>
    <mergeCell ref="H148:H163"/>
    <mergeCell ref="H183:H198"/>
    <mergeCell ref="H204:H219"/>
    <mergeCell ref="H224:H241"/>
    <mergeCell ref="H242:H250"/>
    <mergeCell ref="H256:H265"/>
    <mergeCell ref="H266:H272"/>
    <mergeCell ref="H279:H280"/>
    <mergeCell ref="H296:H297"/>
    <mergeCell ref="H313:H314"/>
    <mergeCell ref="H319:H321"/>
    <mergeCell ref="H324:H325"/>
    <mergeCell ref="H328:H336"/>
    <mergeCell ref="H337:H338"/>
    <mergeCell ref="H340:H343"/>
    <mergeCell ref="H344:H346"/>
    <mergeCell ref="H347:H349"/>
    <mergeCell ref="H350:H351"/>
    <mergeCell ref="H352:H354"/>
    <mergeCell ref="H358:H362"/>
    <mergeCell ref="H363:H366"/>
    <mergeCell ref="H370:H371"/>
    <mergeCell ref="H375:H376"/>
    <mergeCell ref="H380:H381"/>
    <mergeCell ref="H386:H393"/>
    <mergeCell ref="H397:H398"/>
    <mergeCell ref="I295:I296"/>
    <mergeCell ref="I313:I314"/>
    <mergeCell ref="I319:I321"/>
    <mergeCell ref="I324:I325"/>
    <mergeCell ref="I328:I336"/>
    <mergeCell ref="I337:I338"/>
    <mergeCell ref="I340:I343"/>
    <mergeCell ref="I344:I346"/>
    <mergeCell ref="I347:I349"/>
    <mergeCell ref="I350:I351"/>
    <mergeCell ref="I352:I354"/>
    <mergeCell ref="I358:I362"/>
    <mergeCell ref="I363:I366"/>
    <mergeCell ref="I370:I371"/>
    <mergeCell ref="I375:I376"/>
    <mergeCell ref="I380:I381"/>
    <mergeCell ref="I386:I393"/>
    <mergeCell ref="I397:I398"/>
    <mergeCell ref="J4:J5"/>
    <mergeCell ref="J75:J76"/>
    <mergeCell ref="J86:J87"/>
    <mergeCell ref="J90:J91"/>
    <mergeCell ref="J295:J296"/>
    <mergeCell ref="J315:J317"/>
    <mergeCell ref="J322:J324"/>
    <mergeCell ref="J325:J326"/>
    <mergeCell ref="J327:J328"/>
    <mergeCell ref="J336:J337"/>
    <mergeCell ref="J346:J352"/>
    <mergeCell ref="J355:J358"/>
    <mergeCell ref="J367:J370"/>
    <mergeCell ref="J372:J375"/>
    <mergeCell ref="J377:J380"/>
    <mergeCell ref="J382:J385"/>
    <mergeCell ref="J394:J397"/>
    <mergeCell ref="K4:K5"/>
    <mergeCell ref="K75:K76"/>
    <mergeCell ref="K86:K87"/>
    <mergeCell ref="K90:K91"/>
    <mergeCell ref="K244:K248"/>
    <mergeCell ref="K287:K292"/>
    <mergeCell ref="K295:K296"/>
    <mergeCell ref="K298:K299"/>
    <mergeCell ref="K303:K306"/>
    <mergeCell ref="K315:K317"/>
    <mergeCell ref="K322:K324"/>
    <mergeCell ref="K325:K326"/>
    <mergeCell ref="K327:K328"/>
    <mergeCell ref="K336:K337"/>
    <mergeCell ref="K346:K352"/>
    <mergeCell ref="K355:K358"/>
    <mergeCell ref="K367:K370"/>
    <mergeCell ref="K372:K375"/>
    <mergeCell ref="K377:K380"/>
    <mergeCell ref="K382:K385"/>
    <mergeCell ref="K394:K397"/>
    <mergeCell ref="L4:L5"/>
    <mergeCell ref="L75:L76"/>
    <mergeCell ref="L86:L87"/>
    <mergeCell ref="L90:L91"/>
    <mergeCell ref="L244:L248"/>
    <mergeCell ref="L287:L292"/>
    <mergeCell ref="L295:L296"/>
    <mergeCell ref="L298:L299"/>
    <mergeCell ref="L303:L306"/>
    <mergeCell ref="L315:L317"/>
    <mergeCell ref="L322:L324"/>
    <mergeCell ref="L325:L326"/>
    <mergeCell ref="L327:L328"/>
    <mergeCell ref="L336:L337"/>
    <mergeCell ref="L346:L352"/>
    <mergeCell ref="L355:L358"/>
    <mergeCell ref="L367:L370"/>
    <mergeCell ref="L372:L375"/>
    <mergeCell ref="L377:L380"/>
    <mergeCell ref="L382:L385"/>
    <mergeCell ref="L394:L397"/>
    <mergeCell ref="M4:M5"/>
    <mergeCell ref="M75:M76"/>
    <mergeCell ref="M86:M87"/>
    <mergeCell ref="M90:M91"/>
    <mergeCell ref="M244:M248"/>
    <mergeCell ref="M287:M292"/>
    <mergeCell ref="M295:M296"/>
    <mergeCell ref="M298:M299"/>
    <mergeCell ref="M303:M306"/>
    <mergeCell ref="M315:M317"/>
    <mergeCell ref="M322:M324"/>
    <mergeCell ref="M325:M326"/>
    <mergeCell ref="M327:M328"/>
    <mergeCell ref="M336:M337"/>
    <mergeCell ref="M346:M352"/>
    <mergeCell ref="M355:M358"/>
    <mergeCell ref="M367:M370"/>
    <mergeCell ref="M372:M375"/>
    <mergeCell ref="M377:M380"/>
    <mergeCell ref="M382:M385"/>
    <mergeCell ref="M394:M397"/>
    <mergeCell ref="N4:N5"/>
    <mergeCell ref="N75:N76"/>
    <mergeCell ref="N86:N87"/>
    <mergeCell ref="N244:N248"/>
    <mergeCell ref="N287:N292"/>
    <mergeCell ref="N295:N296"/>
    <mergeCell ref="N298:N299"/>
    <mergeCell ref="N303:N306"/>
    <mergeCell ref="N315:N317"/>
    <mergeCell ref="N322:N324"/>
    <mergeCell ref="N325:N326"/>
    <mergeCell ref="N327:N328"/>
    <mergeCell ref="N336:N337"/>
    <mergeCell ref="N346:N352"/>
    <mergeCell ref="N355:N358"/>
    <mergeCell ref="N367:N370"/>
    <mergeCell ref="N372:N375"/>
    <mergeCell ref="N377:N380"/>
    <mergeCell ref="N382:N385"/>
    <mergeCell ref="N394:N397"/>
  </mergeCells>
  <dataValidations count="3">
    <dataValidation allowBlank="1" showInputMessage="1" showErrorMessage="1" promptTitle="温馨提示" prompt="自动合计，请输入资金构成&#10;" sqref="L47:M47 L135:M135 L165:M165 L167:M167 L170:M170 L254:M254 L180:M181 L221:M222 L309:M314 L359:M363"/>
    <dataValidation allowBlank="1" showInputMessage="1" showErrorMessage="1" promptTitle="温馨提示" prompt="请注意名称统一，填全称，请勿简写" sqref="J398 J386:J393"/>
    <dataValidation type="decimal" operator="between" allowBlank="1" showInputMessage="1" showErrorMessage="1" promptTitle="温馨提示" prompt="单位元，保留两位小数" sqref="L237:M237 G308:I312">
      <formula1>0</formula1>
      <formula2>1000000000</formula2>
    </dataValidation>
  </dataValidations>
  <pageMargins left="0.75" right="0.75" top="1" bottom="1" header="0.5" footer="0.5"/>
  <pageSetup paperSize="9" scale="48" fitToHeight="0" orientation="landscape"/>
  <headerFooter/>
  <rowBreaks count="1" manualBreakCount="1">
    <brk id="37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2022-05-31T01:25:00Z</dcterms:created>
  <dcterms:modified xsi:type="dcterms:W3CDTF">2022-07-04T15:23:45Z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2052-11.8.2.1112</vt:lpwstr>
  </property>
  <property fmtid="{D5CDD505-2E9C-101B-9397-08002B2CF9AE}" pid="3" name="ICV">
    <vt:lpwstr>577DC8E5F236414FBAF2E7FA86D8110B</vt:lpwstr>
  </property>
</Properties>
</file>