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8_{DCFEEC11-7E0E-4FB6-B759-F441E8E4D8FC}" xr6:coauthVersionLast="47" xr6:coauthVersionMax="47" xr10:uidLastSave="{00000000-0000-0000-0000-000000000000}"/>
  <bookViews>
    <workbookView xWindow="-120" yWindow="-120" windowWidth="29040" windowHeight="15840" firstSheet="13" activeTab="13" xr2:uid="{00000000-000D-0000-FFFF-FFFF00000000}"/>
  </bookViews>
  <sheets>
    <sheet name="Sheet1" sheetId="13" state="hidden" r:id="rId1"/>
    <sheet name="Sheet1 (2)" sheetId="15" state="hidden" r:id="rId2"/>
    <sheet name="20200214" sheetId="18" state="hidden" r:id="rId3"/>
    <sheet name="20200305" sheetId="19" state="hidden" r:id="rId4"/>
    <sheet name="20200401" sheetId="20" state="hidden" r:id="rId5"/>
    <sheet name="20200507" sheetId="21" state="hidden" r:id="rId6"/>
    <sheet name="20200604" sheetId="22" state="hidden" r:id="rId7"/>
    <sheet name="20200703" sheetId="23" state="hidden" r:id="rId8"/>
    <sheet name="20200731" sheetId="24" state="hidden" r:id="rId9"/>
    <sheet name="全区 (2)" sheetId="29" state="hidden" r:id="rId10"/>
    <sheet name="全区" sheetId="30" state="hidden" r:id="rId11"/>
    <sheet name="东里" sheetId="31" state="hidden" r:id="rId12"/>
    <sheet name="盐鸿" sheetId="32" state="hidden" r:id="rId13"/>
    <sheet name="资金表" sheetId="358" r:id="rId14"/>
  </sheets>
  <externalReferences>
    <externalReference r:id="rId15"/>
    <externalReference r:id="rId16"/>
  </externalReferences>
  <definedNames>
    <definedName name="_xlnm._FilterDatabase" localSheetId="0" hidden="1">Sheet1!$L$10:$L$12</definedName>
    <definedName name="Data1">OFFSET(#REF!,1,0,COUNTA(#REF!)-1)</definedName>
    <definedName name="Data12">OFFSET(#REF!,1,0,COUNTA(#REF!)-1)</definedName>
    <definedName name="Data23">OFFSET(#REF!,1,0,COUNTA(#REF!)-1)</definedName>
    <definedName name="Data34">OFFSET(#REF!,1,0,COUNTA(#REF!)-1)</definedName>
    <definedName name="LeftCell">INDIRECT("RC[-1]",0)</definedName>
    <definedName name="List1">Data1</definedName>
    <definedName name="List2">OFFSET(#REF!,MATCH(LeftCell,Data12,0),0,COUNTIF(Data12,LeftCell))</definedName>
    <definedName name="List3">OFFSET(#REF!,MATCH(LeftCell,Data23,0),0,COUNTIF(Data23,LeftCell))</definedName>
    <definedName name="List4">OFFSET(#REF!,MATCH(LeftCell,Data34,0),0,COUNTIF(Data34,LeftCell))</definedName>
    <definedName name="高标准农田建设_含高效节水灌溉">[1]问题定性!$C$2:$C$33</definedName>
    <definedName name="美术馆公共图书馆文化馆免费开放">[1]问题定性!$W$2:$W$28</definedName>
    <definedName name="农村基础设施提档升级">[1]名称!$C$2:$C$10</definedName>
    <definedName name="农家书屋工程">[1]问题定性!$X$2:$X$28</definedName>
    <definedName name="其他">[1]问题定性!$AA$2:$AA$28</definedName>
    <definedName name="其他乡村公共文化">[1]问题定性!$Z$2:$Z$25</definedName>
    <definedName name="乡村公共文化服务">[2]问题定性!#REF!</definedName>
    <definedName name="乡村公共文化服务体系建设">[1]问题定性!$V$2:$V$28</definedName>
    <definedName name="种猪场和规模养猪场贷款贴息">[1]问题定性!$K$2:$K$19</definedName>
  </definedNames>
  <calcPr calcId="191029" calcOnSave="0"/>
</workbook>
</file>

<file path=xl/calcChain.xml><?xml version="1.0" encoding="utf-8"?>
<calcChain xmlns="http://schemas.openxmlformats.org/spreadsheetml/2006/main">
  <c r="H16" i="32" l="1"/>
  <c r="G16" i="32"/>
  <c r="F16" i="32"/>
  <c r="F8" i="30" s="1"/>
  <c r="F6" i="30" s="1"/>
  <c r="E16" i="32"/>
  <c r="D16" i="32"/>
  <c r="C16" i="32"/>
  <c r="I6" i="32"/>
  <c r="H6" i="32"/>
  <c r="G6" i="32"/>
  <c r="F6" i="32"/>
  <c r="E6" i="32"/>
  <c r="D6" i="32"/>
  <c r="C6" i="32"/>
  <c r="I27" i="31"/>
  <c r="G27" i="31"/>
  <c r="F27" i="31"/>
  <c r="E27" i="31"/>
  <c r="D27" i="31"/>
  <c r="C27" i="31"/>
  <c r="I6" i="31"/>
  <c r="H6" i="31"/>
  <c r="H7" i="30" s="1"/>
  <c r="H6" i="30" s="1"/>
  <c r="G6" i="31"/>
  <c r="F6" i="31"/>
  <c r="E6" i="31"/>
  <c r="D6" i="31"/>
  <c r="C6" i="31"/>
  <c r="I17" i="30"/>
  <c r="H17" i="30"/>
  <c r="G17" i="30"/>
  <c r="F17" i="30"/>
  <c r="E17" i="30"/>
  <c r="D17" i="30"/>
  <c r="C17" i="30"/>
  <c r="I16" i="30"/>
  <c r="H16" i="30"/>
  <c r="G16" i="30"/>
  <c r="F16" i="30"/>
  <c r="E16" i="30"/>
  <c r="D16" i="30"/>
  <c r="C16" i="30"/>
  <c r="I15" i="30"/>
  <c r="H15" i="30"/>
  <c r="G15" i="30"/>
  <c r="F15" i="30"/>
  <c r="E15" i="30"/>
  <c r="D15" i="30"/>
  <c r="C15" i="30"/>
  <c r="I14" i="30"/>
  <c r="H14" i="30"/>
  <c r="G14" i="30"/>
  <c r="F14" i="30"/>
  <c r="E14" i="30"/>
  <c r="D14" i="30"/>
  <c r="C14" i="30"/>
  <c r="I13" i="30"/>
  <c r="H13" i="30"/>
  <c r="G13" i="30"/>
  <c r="F13" i="30"/>
  <c r="E13" i="30"/>
  <c r="D13" i="30"/>
  <c r="C13" i="30"/>
  <c r="I12" i="30"/>
  <c r="H12" i="30"/>
  <c r="G12" i="30"/>
  <c r="F12" i="30"/>
  <c r="E12" i="30"/>
  <c r="D12" i="30"/>
  <c r="C12" i="30"/>
  <c r="I11" i="30"/>
  <c r="H11" i="30"/>
  <c r="G11" i="30"/>
  <c r="F11" i="30"/>
  <c r="E11" i="30"/>
  <c r="D11" i="30"/>
  <c r="C11" i="30"/>
  <c r="I10" i="30"/>
  <c r="H10" i="30"/>
  <c r="G10" i="30"/>
  <c r="F10" i="30"/>
  <c r="E10" i="30"/>
  <c r="D10" i="30"/>
  <c r="C10" i="30"/>
  <c r="I9" i="30"/>
  <c r="H9" i="30"/>
  <c r="G9" i="30"/>
  <c r="G6" i="30" s="1"/>
  <c r="F9" i="30"/>
  <c r="E9" i="30"/>
  <c r="D9" i="30"/>
  <c r="C9" i="30"/>
  <c r="I8" i="30"/>
  <c r="H8" i="30"/>
  <c r="G8" i="30"/>
  <c r="E8" i="30"/>
  <c r="D8" i="30"/>
  <c r="C8" i="30"/>
  <c r="I7" i="30"/>
  <c r="I6" i="30" s="1"/>
  <c r="G7" i="30"/>
  <c r="F7" i="30"/>
  <c r="E7" i="30"/>
  <c r="D7" i="30"/>
  <c r="C7" i="30"/>
  <c r="C6" i="30" s="1"/>
  <c r="E6" i="30"/>
  <c r="D6" i="30"/>
  <c r="H17" i="29"/>
  <c r="I16" i="29"/>
  <c r="H16" i="29"/>
  <c r="G16" i="29"/>
  <c r="F16" i="29"/>
  <c r="E16" i="29"/>
  <c r="D16" i="29"/>
  <c r="C16" i="29"/>
  <c r="I15" i="29"/>
  <c r="H15" i="29"/>
  <c r="G15" i="29"/>
  <c r="F15" i="29"/>
  <c r="E15" i="29"/>
  <c r="D15" i="29"/>
  <c r="C15" i="29"/>
  <c r="I14" i="29"/>
  <c r="H14" i="29"/>
  <c r="G14" i="29"/>
  <c r="F14" i="29"/>
  <c r="E14" i="29"/>
  <c r="D14" i="29"/>
  <c r="C14" i="29"/>
  <c r="I13" i="29"/>
  <c r="H13" i="29"/>
  <c r="G13" i="29"/>
  <c r="F13" i="29"/>
  <c r="E13" i="29"/>
  <c r="D13" i="29"/>
  <c r="C13" i="29"/>
  <c r="I12" i="29"/>
  <c r="H12" i="29"/>
  <c r="G12" i="29"/>
  <c r="F12" i="29"/>
  <c r="E12" i="29"/>
  <c r="D12" i="29"/>
  <c r="C12" i="29"/>
  <c r="I11" i="29"/>
  <c r="H11" i="29"/>
  <c r="G11" i="29"/>
  <c r="F11" i="29"/>
  <c r="E11" i="29"/>
  <c r="D11" i="29"/>
  <c r="C11" i="29"/>
  <c r="I10" i="29"/>
  <c r="H10" i="29"/>
  <c r="G10" i="29"/>
  <c r="F10" i="29"/>
  <c r="E10" i="29"/>
  <c r="D10" i="29"/>
  <c r="C10" i="29"/>
  <c r="I9" i="29"/>
  <c r="H9" i="29"/>
  <c r="G9" i="29"/>
  <c r="F9" i="29"/>
  <c r="E9" i="29"/>
  <c r="D9" i="29"/>
  <c r="C9" i="29"/>
  <c r="I8" i="29"/>
  <c r="H8" i="29"/>
  <c r="G8" i="29"/>
  <c r="F8" i="29"/>
  <c r="E8" i="29"/>
  <c r="D8" i="29"/>
  <c r="C8" i="29"/>
  <c r="I7" i="29"/>
  <c r="I17" i="29" s="1"/>
  <c r="H7" i="29"/>
  <c r="G7" i="29"/>
  <c r="F7" i="29"/>
  <c r="E7" i="29"/>
  <c r="D7" i="29"/>
  <c r="C7" i="29"/>
  <c r="C17" i="29" s="1"/>
  <c r="I6" i="29"/>
  <c r="H6" i="29"/>
  <c r="G6" i="29"/>
  <c r="G17" i="29" s="1"/>
  <c r="F6" i="29"/>
  <c r="F17" i="29" s="1"/>
  <c r="E6" i="29"/>
  <c r="E17" i="29" s="1"/>
  <c r="D6" i="29"/>
  <c r="D17" i="29" s="1"/>
  <c r="C6" i="29"/>
  <c r="T72" i="24"/>
  <c r="S72" i="24"/>
  <c r="R72" i="24"/>
  <c r="Q72" i="24"/>
  <c r="P72" i="24"/>
  <c r="O72" i="24"/>
  <c r="N72" i="24"/>
  <c r="M72" i="24"/>
  <c r="L72" i="24"/>
  <c r="J72" i="24"/>
  <c r="I72" i="24"/>
  <c r="H72" i="24"/>
  <c r="G72" i="24"/>
  <c r="F72" i="24"/>
  <c r="E72" i="24"/>
  <c r="D71" i="24"/>
  <c r="C71" i="24"/>
  <c r="D70" i="24"/>
  <c r="C70" i="24"/>
  <c r="D69" i="24"/>
  <c r="C69" i="24"/>
  <c r="D68" i="24"/>
  <c r="C68" i="24"/>
  <c r="D67" i="24"/>
  <c r="C67" i="24"/>
  <c r="D66" i="24"/>
  <c r="C66" i="24"/>
  <c r="D65" i="24"/>
  <c r="C65" i="24"/>
  <c r="D64" i="24"/>
  <c r="C64" i="24"/>
  <c r="D63" i="24"/>
  <c r="C63" i="24"/>
  <c r="D62" i="24"/>
  <c r="C62" i="24"/>
  <c r="D61" i="24"/>
  <c r="C61" i="24"/>
  <c r="D60" i="24"/>
  <c r="C60" i="24"/>
  <c r="D59" i="24"/>
  <c r="C59" i="24"/>
  <c r="K58" i="24"/>
  <c r="K59" i="24" s="1"/>
  <c r="K72" i="24" s="1"/>
  <c r="D58" i="24"/>
  <c r="C58" i="24"/>
  <c r="K57" i="24"/>
  <c r="D57" i="24"/>
  <c r="C57" i="24"/>
  <c r="D56" i="24"/>
  <c r="D72" i="24" s="1"/>
  <c r="C56" i="24"/>
  <c r="R45" i="24"/>
  <c r="R44" i="24"/>
  <c r="C44" i="24"/>
  <c r="B44" i="24"/>
  <c r="R43" i="24"/>
  <c r="C43" i="24"/>
  <c r="B43" i="24"/>
  <c r="R42" i="24"/>
  <c r="C42" i="24"/>
  <c r="B42" i="24"/>
  <c r="R41" i="24"/>
  <c r="C41" i="24"/>
  <c r="B41" i="24"/>
  <c r="R40" i="24"/>
  <c r="C40" i="24"/>
  <c r="B40" i="24"/>
  <c r="R39" i="24"/>
  <c r="C39" i="24"/>
  <c r="B39" i="24"/>
  <c r="R38" i="24"/>
  <c r="C38" i="24"/>
  <c r="B38" i="24"/>
  <c r="R37" i="24"/>
  <c r="C37" i="24"/>
  <c r="B37" i="24"/>
  <c r="R36" i="24"/>
  <c r="C36" i="24"/>
  <c r="B36" i="24"/>
  <c r="R35" i="24"/>
  <c r="R33" i="24" s="1"/>
  <c r="C35" i="24"/>
  <c r="B35" i="24"/>
  <c r="R34" i="24"/>
  <c r="C34" i="24"/>
  <c r="C33" i="24" s="1"/>
  <c r="B34" i="24"/>
  <c r="X33" i="24"/>
  <c r="W33" i="24"/>
  <c r="V33" i="24"/>
  <c r="U33" i="24"/>
  <c r="T33" i="24"/>
  <c r="S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B33" i="24" s="1"/>
  <c r="AB22" i="24"/>
  <c r="AA22" i="24"/>
  <c r="Z22" i="24"/>
  <c r="Y22" i="24"/>
  <c r="X22" i="24"/>
  <c r="W22" i="24"/>
  <c r="V22" i="24"/>
  <c r="U22" i="24"/>
  <c r="T22" i="24"/>
  <c r="S22" i="24"/>
  <c r="D22" i="24" s="1"/>
  <c r="I22" i="24"/>
  <c r="G22" i="24"/>
  <c r="F22" i="24"/>
  <c r="E21" i="24"/>
  <c r="D21" i="24"/>
  <c r="C21" i="24"/>
  <c r="E20" i="24"/>
  <c r="D20" i="24"/>
  <c r="E19" i="24"/>
  <c r="D19" i="24"/>
  <c r="C19" i="24"/>
  <c r="E18" i="24"/>
  <c r="D18" i="24"/>
  <c r="C18" i="24"/>
  <c r="E17" i="24"/>
  <c r="D17" i="24"/>
  <c r="C17" i="24"/>
  <c r="E16" i="24"/>
  <c r="D16" i="24"/>
  <c r="E15" i="24"/>
  <c r="D15" i="24"/>
  <c r="C15" i="24"/>
  <c r="E14" i="24"/>
  <c r="D14" i="24"/>
  <c r="C14" i="24"/>
  <c r="E13" i="24"/>
  <c r="D13" i="24"/>
  <c r="C13" i="24"/>
  <c r="E12" i="24"/>
  <c r="D12" i="24"/>
  <c r="E11" i="24"/>
  <c r="D11" i="24"/>
  <c r="C11" i="24"/>
  <c r="E10" i="24"/>
  <c r="D10" i="24"/>
  <c r="C10" i="24"/>
  <c r="E9" i="24"/>
  <c r="D9" i="24"/>
  <c r="C9" i="24"/>
  <c r="E8" i="24"/>
  <c r="D8" i="24"/>
  <c r="C8" i="24"/>
  <c r="C22" i="24" s="1"/>
  <c r="D7" i="24"/>
  <c r="E6" i="24"/>
  <c r="E22" i="24" s="1"/>
  <c r="AB22" i="23"/>
  <c r="AA22" i="23"/>
  <c r="Z22" i="23"/>
  <c r="Y22" i="23"/>
  <c r="X22" i="23"/>
  <c r="W22" i="23"/>
  <c r="V22" i="23"/>
  <c r="U22" i="23"/>
  <c r="T22" i="23"/>
  <c r="S22" i="23"/>
  <c r="D22" i="23" s="1"/>
  <c r="I22" i="23"/>
  <c r="G22" i="23"/>
  <c r="F22" i="23"/>
  <c r="E21" i="23"/>
  <c r="D21" i="23"/>
  <c r="C21" i="23"/>
  <c r="E20" i="23"/>
  <c r="D20" i="23"/>
  <c r="E19" i="23"/>
  <c r="D19" i="23"/>
  <c r="C19" i="23"/>
  <c r="E18" i="23"/>
  <c r="D18" i="23"/>
  <c r="C18" i="23"/>
  <c r="E17" i="23"/>
  <c r="D17" i="23"/>
  <c r="C17" i="23"/>
  <c r="E16" i="23"/>
  <c r="D16" i="23"/>
  <c r="E15" i="23"/>
  <c r="D15" i="23"/>
  <c r="C15" i="23"/>
  <c r="E14" i="23"/>
  <c r="D14" i="23"/>
  <c r="C14" i="23"/>
  <c r="E13" i="23"/>
  <c r="D13" i="23"/>
  <c r="C13" i="23"/>
  <c r="E12" i="23"/>
  <c r="D12" i="23"/>
  <c r="E11" i="23"/>
  <c r="D11" i="23"/>
  <c r="C11" i="23"/>
  <c r="E10" i="23"/>
  <c r="D10" i="23"/>
  <c r="C10" i="23"/>
  <c r="E9" i="23"/>
  <c r="D9" i="23"/>
  <c r="C9" i="23"/>
  <c r="C22" i="23" s="1"/>
  <c r="E8" i="23"/>
  <c r="D8" i="23"/>
  <c r="C8" i="23"/>
  <c r="D7" i="23"/>
  <c r="E6" i="23"/>
  <c r="E22" i="23" s="1"/>
  <c r="AB22" i="22"/>
  <c r="AA22" i="22"/>
  <c r="Z22" i="22"/>
  <c r="Y22" i="22"/>
  <c r="X22" i="22"/>
  <c r="W22" i="22"/>
  <c r="V22" i="22"/>
  <c r="U22" i="22"/>
  <c r="T22" i="22"/>
  <c r="S22" i="22"/>
  <c r="I22" i="22"/>
  <c r="G22" i="22"/>
  <c r="F22" i="22"/>
  <c r="D22" i="22"/>
  <c r="C22" i="22"/>
  <c r="E21" i="22"/>
  <c r="D21" i="22"/>
  <c r="C21" i="22"/>
  <c r="E20" i="22"/>
  <c r="D20" i="22"/>
  <c r="E19" i="22"/>
  <c r="D19" i="22"/>
  <c r="C19" i="22"/>
  <c r="E18" i="22"/>
  <c r="D18" i="22"/>
  <c r="C18" i="22"/>
  <c r="E17" i="22"/>
  <c r="D17" i="22"/>
  <c r="C17" i="22"/>
  <c r="E16" i="22"/>
  <c r="D16" i="22"/>
  <c r="E15" i="22"/>
  <c r="D15" i="22"/>
  <c r="C15" i="22"/>
  <c r="E14" i="22"/>
  <c r="D14" i="22"/>
  <c r="C14" i="22"/>
  <c r="E13" i="22"/>
  <c r="D13" i="22"/>
  <c r="C13" i="22"/>
  <c r="E12" i="22"/>
  <c r="D12" i="22"/>
  <c r="E11" i="22"/>
  <c r="D11" i="22"/>
  <c r="C11" i="22"/>
  <c r="E10" i="22"/>
  <c r="D10" i="22"/>
  <c r="C10" i="22"/>
  <c r="E9" i="22"/>
  <c r="E22" i="22" s="1"/>
  <c r="D9" i="22"/>
  <c r="C9" i="22"/>
  <c r="E8" i="22"/>
  <c r="D8" i="22"/>
  <c r="C8" i="22"/>
  <c r="D7" i="22"/>
  <c r="E6" i="22"/>
  <c r="AB22" i="21"/>
  <c r="AA22" i="21"/>
  <c r="Z22" i="21"/>
  <c r="Y22" i="21"/>
  <c r="X22" i="21"/>
  <c r="W22" i="21"/>
  <c r="V22" i="21"/>
  <c r="U22" i="21"/>
  <c r="T22" i="21"/>
  <c r="S22" i="21"/>
  <c r="D22" i="21" s="1"/>
  <c r="I22" i="21"/>
  <c r="G22" i="21"/>
  <c r="F22" i="21"/>
  <c r="E21" i="21"/>
  <c r="D21" i="21"/>
  <c r="C21" i="21"/>
  <c r="E20" i="21"/>
  <c r="D20" i="21"/>
  <c r="E19" i="21"/>
  <c r="D19" i="21"/>
  <c r="C19" i="21"/>
  <c r="E18" i="21"/>
  <c r="D18" i="21"/>
  <c r="C18" i="21"/>
  <c r="E17" i="21"/>
  <c r="D17" i="21"/>
  <c r="C17" i="21"/>
  <c r="E16" i="21"/>
  <c r="D16" i="21"/>
  <c r="E15" i="21"/>
  <c r="D15" i="21"/>
  <c r="C15" i="21"/>
  <c r="E14" i="21"/>
  <c r="D14" i="21"/>
  <c r="C14" i="21"/>
  <c r="E13" i="21"/>
  <c r="D13" i="21"/>
  <c r="C13" i="21"/>
  <c r="E12" i="21"/>
  <c r="D12" i="21"/>
  <c r="E11" i="21"/>
  <c r="D11" i="21"/>
  <c r="C11" i="21"/>
  <c r="E10" i="21"/>
  <c r="D10" i="21"/>
  <c r="C10" i="21"/>
  <c r="E9" i="21"/>
  <c r="D9" i="21"/>
  <c r="C9" i="21"/>
  <c r="E8" i="21"/>
  <c r="D8" i="21"/>
  <c r="C8" i="21"/>
  <c r="C22" i="21" s="1"/>
  <c r="D7" i="21"/>
  <c r="E6" i="21"/>
  <c r="E22" i="21" s="1"/>
  <c r="AB22" i="20"/>
  <c r="AA22" i="20"/>
  <c r="Z22" i="20"/>
  <c r="Y22" i="20"/>
  <c r="X22" i="20"/>
  <c r="W22" i="20"/>
  <c r="V22" i="20"/>
  <c r="U22" i="20"/>
  <c r="T22" i="20"/>
  <c r="S22" i="20"/>
  <c r="I22" i="20"/>
  <c r="G22" i="20"/>
  <c r="F22" i="20"/>
  <c r="E21" i="20"/>
  <c r="D21" i="20"/>
  <c r="C21" i="20"/>
  <c r="E20" i="20"/>
  <c r="E19" i="20"/>
  <c r="D19" i="20"/>
  <c r="C19" i="20"/>
  <c r="E18" i="20"/>
  <c r="D18" i="20"/>
  <c r="C18" i="20"/>
  <c r="E17" i="20"/>
  <c r="D17" i="20"/>
  <c r="C17" i="20"/>
  <c r="E16" i="20"/>
  <c r="E15" i="20"/>
  <c r="D15" i="20"/>
  <c r="C15" i="20"/>
  <c r="E14" i="20"/>
  <c r="D14" i="20"/>
  <c r="C14" i="20"/>
  <c r="E13" i="20"/>
  <c r="D13" i="20"/>
  <c r="C13" i="20"/>
  <c r="E12" i="20"/>
  <c r="E11" i="20"/>
  <c r="D11" i="20"/>
  <c r="C11" i="20"/>
  <c r="E10" i="20"/>
  <c r="D10" i="20"/>
  <c r="C10" i="20"/>
  <c r="E9" i="20"/>
  <c r="D9" i="20"/>
  <c r="C9" i="20"/>
  <c r="E8" i="20"/>
  <c r="E22" i="20" s="1"/>
  <c r="D8" i="20"/>
  <c r="D22" i="20" s="1"/>
  <c r="C8" i="20"/>
  <c r="C22" i="20" s="1"/>
  <c r="E6" i="20"/>
  <c r="V22" i="19"/>
  <c r="U22" i="19"/>
  <c r="T22" i="19"/>
  <c r="S22" i="19"/>
  <c r="R22" i="19"/>
  <c r="Q22" i="19"/>
  <c r="P22" i="19"/>
  <c r="O22" i="19"/>
  <c r="N22" i="19"/>
  <c r="M22" i="19"/>
  <c r="I22" i="19"/>
  <c r="G22" i="19"/>
  <c r="F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D22" i="19" s="1"/>
  <c r="C10" i="19"/>
  <c r="C22" i="19" s="1"/>
  <c r="E9" i="19"/>
  <c r="D9" i="19"/>
  <c r="C9" i="19"/>
  <c r="E8" i="19"/>
  <c r="D8" i="19"/>
  <c r="C8" i="19"/>
  <c r="E7" i="19"/>
  <c r="D7" i="19"/>
  <c r="C7" i="19"/>
  <c r="E6" i="19"/>
  <c r="E22" i="19" s="1"/>
  <c r="V22" i="18"/>
  <c r="U22" i="18"/>
  <c r="T22" i="18"/>
  <c r="S22" i="18"/>
  <c r="R22" i="18"/>
  <c r="Q22" i="18"/>
  <c r="P22" i="18"/>
  <c r="O22" i="18"/>
  <c r="N22" i="18"/>
  <c r="M22" i="18"/>
  <c r="I22" i="18"/>
  <c r="G22" i="18"/>
  <c r="F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D22" i="18" s="1"/>
  <c r="C10" i="18"/>
  <c r="E9" i="18"/>
  <c r="D9" i="18"/>
  <c r="C9" i="18"/>
  <c r="E8" i="18"/>
  <c r="D8" i="18"/>
  <c r="C8" i="18"/>
  <c r="E7" i="18"/>
  <c r="D7" i="18"/>
  <c r="C7" i="18"/>
  <c r="C22" i="18" s="1"/>
  <c r="E6" i="18"/>
  <c r="E22" i="18" s="1"/>
  <c r="E14" i="13"/>
  <c r="D14" i="13"/>
  <c r="C14" i="13"/>
</calcChain>
</file>

<file path=xl/sharedStrings.xml><?xml version="1.0" encoding="utf-8"?>
<sst xmlns="http://schemas.openxmlformats.org/spreadsheetml/2006/main" count="811" uniqueCount="218">
  <si>
    <t>附件</t>
  </si>
  <si>
    <t>莲上镇农村集体“三资”管理工作情况统计表</t>
  </si>
  <si>
    <t>填报单位：（盖章）</t>
  </si>
  <si>
    <t>填报时间：</t>
  </si>
  <si>
    <t>序号</t>
  </si>
  <si>
    <t>村（居）</t>
  </si>
  <si>
    <t>录入“三资”平台合同总数</t>
  </si>
  <si>
    <t>“三资”平台建立以来交易宗数</t>
  </si>
  <si>
    <t>“三资”平台建立以来交易总金额（万元）</t>
  </si>
  <si>
    <t>到期合同交易情况</t>
  </si>
  <si>
    <t>到期合同数</t>
  </si>
  <si>
    <t>到期合同交易合同数</t>
  </si>
  <si>
    <t>正在交易合同数</t>
  </si>
  <si>
    <t>尚未交易合同数</t>
  </si>
  <si>
    <t>需要说明的情况</t>
  </si>
  <si>
    <t>永新</t>
  </si>
  <si>
    <t>竹林</t>
  </si>
  <si>
    <t>兰苑</t>
  </si>
  <si>
    <t>上巷</t>
  </si>
  <si>
    <t>涂城</t>
  </si>
  <si>
    <t>南徽</t>
  </si>
  <si>
    <t>盛洲</t>
  </si>
  <si>
    <t>里美</t>
  </si>
  <si>
    <t>合计数</t>
  </si>
  <si>
    <t>填报说明：1、“三资平台建立以来交易宗数、交易总金额”包括资产资源出租发包类及工程类等；（清查时间截止到2020年09月30日）</t>
  </si>
  <si>
    <t>2、考虑到组织到期合同交易需一定时间，“到期合同数”为填报日期之前3个月时点的到期合同数，</t>
  </si>
  <si>
    <t>“到期已交易
合同数”和“尚未交易合同数”为填报时点发生数。</t>
  </si>
  <si>
    <t>上华镇农村集体“三资”管理工作情况统计表</t>
  </si>
  <si>
    <r>
      <rPr>
        <sz val="11"/>
        <color theme="1"/>
        <rFont val="黑体"/>
        <charset val="134"/>
      </rPr>
      <t>填报时间：20</t>
    </r>
    <r>
      <rPr>
        <sz val="11"/>
        <color theme="1"/>
        <rFont val="黑体"/>
        <charset val="134"/>
      </rPr>
      <t>20</t>
    </r>
    <r>
      <rPr>
        <sz val="11"/>
        <color theme="1"/>
        <rFont val="黑体"/>
        <charset val="134"/>
      </rPr>
      <t>年  月  日</t>
    </r>
  </si>
  <si>
    <t>到期    合同数</t>
  </si>
  <si>
    <t>到期合同 交易合同数</t>
  </si>
  <si>
    <t>蔡厝</t>
  </si>
  <si>
    <t>岛门</t>
  </si>
  <si>
    <t>东林美</t>
  </si>
  <si>
    <t>东林头</t>
  </si>
  <si>
    <t>渡头</t>
  </si>
  <si>
    <t>涵吕</t>
  </si>
  <si>
    <t>横陇</t>
  </si>
  <si>
    <t>湖心</t>
  </si>
  <si>
    <t>蛟头叶</t>
  </si>
  <si>
    <t>菊池</t>
  </si>
  <si>
    <t>陇尾</t>
  </si>
  <si>
    <t>南界</t>
  </si>
  <si>
    <t>沙坝</t>
  </si>
  <si>
    <t>山边</t>
  </si>
  <si>
    <t>太蛟</t>
  </si>
  <si>
    <t>下陈</t>
  </si>
  <si>
    <t>下溪东　</t>
  </si>
  <si>
    <t>云乔</t>
  </si>
  <si>
    <t>凤翔街道农村集体“三资”管理工作情况统计表</t>
  </si>
  <si>
    <t>填报单位：凤翔街道农业办公室</t>
  </si>
  <si>
    <t>填报时间：2020年2月14 日</t>
  </si>
  <si>
    <t>村</t>
  </si>
  <si>
    <t>平台建成以来交易情况</t>
  </si>
  <si>
    <t>资产资源合同“应入尽入”情况</t>
  </si>
  <si>
    <t>(社区)</t>
  </si>
  <si>
    <t>资产资源出租发包类交易宗数</t>
  </si>
  <si>
    <t>交易金额（万元）</t>
  </si>
  <si>
    <t>工程类交易宗数</t>
  </si>
  <si>
    <t>资产资源发包出租合同总数</t>
  </si>
  <si>
    <t>至2019年10月31日到期合同数</t>
  </si>
  <si>
    <t>到期合同已完成交易数</t>
  </si>
  <si>
    <t>正在进行交易数</t>
  </si>
  <si>
    <t>未进行交易数</t>
  </si>
  <si>
    <t>东门</t>
  </si>
  <si>
    <t>南港</t>
  </si>
  <si>
    <t>百二两</t>
  </si>
  <si>
    <t>信宁</t>
  </si>
  <si>
    <t>涂池</t>
  </si>
  <si>
    <t>仙居</t>
  </si>
  <si>
    <t>大埔堀</t>
  </si>
  <si>
    <t>头份</t>
  </si>
  <si>
    <t>洲畔</t>
  </si>
  <si>
    <t>南门</t>
  </si>
  <si>
    <t>柴井</t>
  </si>
  <si>
    <t>北港</t>
  </si>
  <si>
    <t xml:space="preserve">外埔 </t>
  </si>
  <si>
    <t>港口</t>
  </si>
  <si>
    <t>昆美</t>
  </si>
  <si>
    <t>东湖</t>
  </si>
  <si>
    <t>合计</t>
  </si>
  <si>
    <t>填报说明：1、“三资平台建立以来交易宗数、交易总金额”包括资产资源出租发包类及工程类等；</t>
  </si>
  <si>
    <t>填报时间：2020年3月4 日</t>
  </si>
  <si>
    <t>填报时间：2020年4月1 日</t>
  </si>
  <si>
    <t>市场改建</t>
  </si>
  <si>
    <t>填报时间：2020年5月7 日</t>
  </si>
  <si>
    <t>填报时间：2020年6月4 日</t>
  </si>
  <si>
    <t>注：港口上月只增加宗数，成效额还没有，这个月加上成效额</t>
  </si>
  <si>
    <t>填报时间：2020年7月3日</t>
  </si>
  <si>
    <t>美丽 乡村建设三个项目共795万</t>
  </si>
  <si>
    <t>五人足球场</t>
  </si>
  <si>
    <r>
      <rPr>
        <sz val="12"/>
        <rFont val="宋体"/>
        <charset val="134"/>
      </rPr>
      <t>填报单位（公章）：</t>
    </r>
    <r>
      <rPr>
        <u/>
        <sz val="12"/>
        <rFont val="宋体"/>
        <charset val="134"/>
      </rPr>
      <t xml:space="preserve">    凤翔    </t>
    </r>
    <r>
      <rPr>
        <sz val="12"/>
        <rFont val="宋体"/>
        <charset val="134"/>
      </rPr>
      <t>镇</t>
    </r>
    <r>
      <rPr>
        <sz val="12"/>
        <rFont val="宋体"/>
        <charset val="134"/>
      </rPr>
      <t>（街道）</t>
    </r>
  </si>
  <si>
    <t>村（社区）</t>
  </si>
  <si>
    <t>资产交易宗数</t>
  </si>
  <si>
    <t>成交总金额（万元）</t>
  </si>
  <si>
    <t xml:space="preserve">  其   中                    </t>
  </si>
  <si>
    <t>签订合同（宗）</t>
  </si>
  <si>
    <t>交易组织形式</t>
  </si>
  <si>
    <t>备注</t>
  </si>
  <si>
    <t>耕地承包</t>
  </si>
  <si>
    <t>林地承包</t>
  </si>
  <si>
    <t>养殖水面承包</t>
  </si>
  <si>
    <t>建设用地交易</t>
  </si>
  <si>
    <t>铺面租赁</t>
  </si>
  <si>
    <t>建设工程招标</t>
  </si>
  <si>
    <t>其它</t>
  </si>
  <si>
    <t>集体经济组织自行组织交易（宗）</t>
  </si>
  <si>
    <t>“三资”平台交易宗数</t>
  </si>
  <si>
    <t>政府 采购（宗数）</t>
  </si>
  <si>
    <t>宗数</t>
  </si>
  <si>
    <t>金额</t>
  </si>
  <si>
    <t>村级</t>
  </si>
  <si>
    <t>镇级</t>
  </si>
  <si>
    <t>区级</t>
  </si>
  <si>
    <t>公开协商</t>
  </si>
  <si>
    <t>外埔</t>
  </si>
  <si>
    <t>本表统计时间从2014年1月1日开始至现在，由镇（街道）根据村（社区）基础表核实汇总填报。</t>
  </si>
  <si>
    <t>填报人（签名）：</t>
  </si>
  <si>
    <t>填报时间：2017年9月30日</t>
  </si>
  <si>
    <t>汕头市澄海区农村集体“三资”管理工作情况调查表（二）</t>
  </si>
  <si>
    <t>填报时间：     年   月   日</t>
  </si>
  <si>
    <t>经联社</t>
  </si>
  <si>
    <t>上“三资”平台交易宗数</t>
  </si>
  <si>
    <t>上“三资”平台交易总金额</t>
  </si>
  <si>
    <t>区级平台交易</t>
  </si>
  <si>
    <t>镇级平台交易</t>
  </si>
  <si>
    <t>村级平台交易</t>
  </si>
  <si>
    <t>集体建设用地交易</t>
  </si>
  <si>
    <t>厂房、铺面及零星用地等交易</t>
  </si>
  <si>
    <t>农用地（包括养殖池）交易</t>
  </si>
  <si>
    <t>拖欠租金合同情况</t>
  </si>
  <si>
    <t>收回拖欠租金情况</t>
  </si>
  <si>
    <t xml:space="preserve">金额  </t>
  </si>
  <si>
    <t>市区铺面，产权不清，不能上三资</t>
  </si>
  <si>
    <t>填报说明：1.清查时间：截止到2020年6月30日，其中“拖欠租金合同情况”“收回拖欠资金情况”清理时间：2018年10月（专项治理）至2020年6月30日；</t>
  </si>
  <si>
    <t xml:space="preserve">         2.交易金额计量单位：万元。</t>
  </si>
  <si>
    <t>汕头市澄海区农村集体“三资”管理工作情况统计表</t>
  </si>
  <si>
    <t>填报时间：2020年10月9日</t>
  </si>
  <si>
    <t>镇（街）</t>
  </si>
  <si>
    <t>东里镇</t>
  </si>
  <si>
    <t>1.新兴街：因村主任刑拘，16宗暂缓交易。
2.和洲：3宗方案正在征求意见中，待确定过会后交易</t>
  </si>
  <si>
    <t>盐鸿镇</t>
  </si>
  <si>
    <t>莲华镇</t>
  </si>
  <si>
    <t>溪南镇</t>
  </si>
  <si>
    <t>隆都镇</t>
  </si>
  <si>
    <t>莲上镇</t>
  </si>
  <si>
    <t>莲下镇</t>
  </si>
  <si>
    <t>北村7宗因经济纠纷暂未发包</t>
  </si>
  <si>
    <t>上华镇</t>
  </si>
  <si>
    <t>凤翔街道</t>
  </si>
  <si>
    <t>澄华街道</t>
  </si>
  <si>
    <t>广益街道</t>
  </si>
  <si>
    <t xml:space="preserve">   2、考虑到组织到期合同交易需一定时间，“到期合同数”为填报日期之前3个月时点的到期合同数，</t>
  </si>
  <si>
    <t>东里镇农村集体“三资”管理工作情况统计表</t>
  </si>
  <si>
    <t>填报单位：</t>
  </si>
  <si>
    <t xml:space="preserve">                 东里镇人民政府</t>
  </si>
  <si>
    <t>填报时间：2020年9月  日</t>
  </si>
  <si>
    <t>北联</t>
  </si>
  <si>
    <t>河美</t>
  </si>
  <si>
    <t>新陇</t>
  </si>
  <si>
    <t>东和</t>
  </si>
  <si>
    <t>南社</t>
  </si>
  <si>
    <t>观一</t>
  </si>
  <si>
    <t>头冲</t>
  </si>
  <si>
    <t>塘西</t>
  </si>
  <si>
    <t>新兴街</t>
  </si>
  <si>
    <t>正在制定实施方案。</t>
  </si>
  <si>
    <t>月窟</t>
  </si>
  <si>
    <t>东陇</t>
  </si>
  <si>
    <t>和洲</t>
  </si>
  <si>
    <t>村拟将租地所在的片区规划成工业区，以工业地发租，促进村工业经济的发展，目前工作正在进行中。</t>
  </si>
  <si>
    <t>南畔洲</t>
  </si>
  <si>
    <t>明德</t>
  </si>
  <si>
    <t>大围</t>
  </si>
  <si>
    <t>石丁</t>
  </si>
  <si>
    <t>西洋</t>
  </si>
  <si>
    <t>龙潭</t>
  </si>
  <si>
    <t>石头坑</t>
  </si>
  <si>
    <t>下南溪</t>
  </si>
  <si>
    <t>“到期已交易合同数”和“尚未交易合同数”为填报时点发生数。</t>
  </si>
  <si>
    <t>盐鸿镇农村集体“三资”管理工作情况统计表</t>
  </si>
  <si>
    <t>填报单位：盐鸿镇人民政府</t>
  </si>
  <si>
    <t>填报时间：2020年9月3日</t>
  </si>
  <si>
    <t>到期已交易合同数</t>
  </si>
  <si>
    <t>坛头村</t>
  </si>
  <si>
    <t>上社村</t>
  </si>
  <si>
    <t>中社村</t>
  </si>
  <si>
    <t>8个市场标的因无人报名，作流标处理</t>
  </si>
  <si>
    <t>上厝村</t>
  </si>
  <si>
    <t>港头社区</t>
  </si>
  <si>
    <t>6个工程项目已完成交易</t>
  </si>
  <si>
    <t>鸿一村</t>
  </si>
  <si>
    <t>鸿二村</t>
  </si>
  <si>
    <t>鸿三村</t>
  </si>
  <si>
    <t>鸿四村</t>
  </si>
  <si>
    <t>1个工程项目交易完成</t>
  </si>
  <si>
    <t>填报说明：1、“三资平台建立以来交易宗数、交易总金额”包括资产资源出租发包类及工程类等；（清查时间截止到2019年8月31日）</t>
  </si>
  <si>
    <r>
      <rPr>
        <sz val="16"/>
        <color theme="1"/>
        <rFont val="方正仿宋简体"/>
        <charset val="134"/>
      </rPr>
      <t>附件</t>
    </r>
    <r>
      <rPr>
        <sz val="16"/>
        <color theme="1"/>
        <rFont val="Times New Roman"/>
        <family val="1"/>
      </rPr>
      <t>1</t>
    </r>
  </si>
  <si>
    <t>2025年新型农村集体经济发展项目中央资金补助表</t>
  </si>
  <si>
    <t>镇</t>
  </si>
  <si>
    <t>项目名称</t>
  </si>
  <si>
    <t>中央资金（万元）</t>
  </si>
  <si>
    <t>小计</t>
  </si>
  <si>
    <t>大围村</t>
  </si>
  <si>
    <t>投资强村公司项目</t>
  </si>
  <si>
    <t>梅陇村</t>
  </si>
  <si>
    <t>建设青年创业服务中心项目</t>
  </si>
  <si>
    <t>上墩村</t>
  </si>
  <si>
    <t>建设公共新能源汽车充电桩项目</t>
  </si>
  <si>
    <t>梅浦村</t>
  </si>
  <si>
    <t>光伏发电项目</t>
  </si>
  <si>
    <t>竹林村</t>
  </si>
  <si>
    <t>建设美食广场项目</t>
  </si>
  <si>
    <t>南份村</t>
  </si>
  <si>
    <t>修缮盘活旧村址项目</t>
  </si>
  <si>
    <t>许厝村</t>
  </si>
  <si>
    <t>建设办公写字楼项目</t>
  </si>
  <si>
    <t>菊池村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</si>
</sst>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0_);[Red]\(0.00\)"/>
    <numFmt numFmtId="179" formatCode="0.0000_ "/>
    <numFmt numFmtId="180" formatCode="0.00_ "/>
    <numFmt numFmtId="181" formatCode="0_);[Red]\(0\)"/>
    <numFmt numFmtId="182" formatCode="0_ "/>
    <numFmt numFmtId="183" formatCode="#,##0.00_);[Red]\(#,##0.00\)"/>
  </numFmts>
  <fonts count="60" x14ac:knownFonts="1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3D3D3D"/>
      <name val="黑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0.5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ahoma"/>
      <family val="2"/>
    </font>
    <font>
      <sz val="11"/>
      <name val="Tahoma"/>
      <family val="2"/>
    </font>
    <font>
      <sz val="10"/>
      <color theme="1"/>
      <name val="Tahoma"/>
      <family val="2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仿宋_GB2312"/>
      <charset val="134"/>
    </font>
    <font>
      <sz val="14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FF0000"/>
      <name val="宋体"/>
      <charset val="134"/>
      <scheme val="minor"/>
    </font>
    <font>
      <sz val="11"/>
      <color theme="5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_GB2312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theme="1"/>
      <name val="仿宋"/>
      <charset val="134"/>
    </font>
    <font>
      <sz val="12"/>
      <color indexed="8"/>
      <name val="仿宋_GB2312"/>
      <charset val="134"/>
    </font>
    <font>
      <sz val="10"/>
      <color theme="5"/>
      <name val="宋体"/>
      <charset val="134"/>
      <scheme val="minor"/>
    </font>
    <font>
      <sz val="10.5"/>
      <color rgb="FF000000"/>
      <name val="宋体"/>
      <charset val="134"/>
    </font>
    <font>
      <sz val="12"/>
      <color theme="1"/>
      <name val="宋体"/>
      <charset val="134"/>
    </font>
    <font>
      <sz val="6"/>
      <color theme="1"/>
      <name val="宋体"/>
      <charset val="134"/>
      <scheme val="minor"/>
    </font>
    <font>
      <sz val="10"/>
      <name val="Arial"/>
      <family val="2"/>
    </font>
    <font>
      <b/>
      <sz val="10"/>
      <color indexed="8"/>
      <name val="宋体"/>
      <charset val="134"/>
    </font>
    <font>
      <sz val="16"/>
      <color theme="1"/>
      <name val="Times New Roman"/>
      <family val="1"/>
    </font>
    <font>
      <u/>
      <sz val="12"/>
      <name val="宋体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0" borderId="0">
      <alignment vertical="center"/>
    </xf>
    <xf numFmtId="0" fontId="38" fillId="0" borderId="0"/>
    <xf numFmtId="0" fontId="55" fillId="0" borderId="0"/>
    <xf numFmtId="0" fontId="48" fillId="0" borderId="0">
      <alignment vertical="center"/>
    </xf>
    <xf numFmtId="0" fontId="14" fillId="0" borderId="0"/>
    <xf numFmtId="0" fontId="14" fillId="0" borderId="0"/>
    <xf numFmtId="0" fontId="38" fillId="0" borderId="0"/>
    <xf numFmtId="0" fontId="56" fillId="0" borderId="0">
      <alignment vertical="center"/>
    </xf>
    <xf numFmtId="0" fontId="38" fillId="0" borderId="0"/>
    <xf numFmtId="0" fontId="38" fillId="0" borderId="0">
      <alignment vertical="center"/>
    </xf>
    <xf numFmtId="0" fontId="14" fillId="0" borderId="0"/>
    <xf numFmtId="0" fontId="48" fillId="0" borderId="0">
      <alignment vertical="center"/>
    </xf>
    <xf numFmtId="0" fontId="1" fillId="0" borderId="0">
      <alignment vertical="center"/>
    </xf>
    <xf numFmtId="0" fontId="38" fillId="0" borderId="0"/>
    <xf numFmtId="0" fontId="14" fillId="0" borderId="0"/>
    <xf numFmtId="0" fontId="38" fillId="0" borderId="0"/>
    <xf numFmtId="0" fontId="38" fillId="0" borderId="0">
      <alignment vertical="center"/>
    </xf>
  </cellStyleXfs>
  <cellXfs count="18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180" fontId="12" fillId="0" borderId="1" xfId="7" applyNumberFormat="1" applyFont="1" applyBorder="1" applyAlignment="1">
      <alignment horizontal="center" vertical="center" wrapText="1"/>
    </xf>
    <xf numFmtId="178" fontId="13" fillId="0" borderId="1" xfId="7" applyNumberFormat="1" applyFont="1" applyBorder="1" applyAlignment="1">
      <alignment horizontal="center" vertical="center"/>
    </xf>
    <xf numFmtId="0" fontId="14" fillId="0" borderId="1" xfId="6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0" fontId="14" fillId="0" borderId="1" xfId="5" applyNumberFormat="1" applyBorder="1" applyAlignment="1">
      <alignment horizontal="center" vertical="center"/>
    </xf>
    <xf numFmtId="0" fontId="12" fillId="0" borderId="4" xfId="7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/>
    </xf>
    <xf numFmtId="0" fontId="10" fillId="0" borderId="2" xfId="7" applyFont="1" applyBorder="1" applyAlignment="1">
      <alignment horizontal="center" vertical="center" wrapText="1"/>
    </xf>
    <xf numFmtId="181" fontId="16" fillId="0" borderId="10" xfId="7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1" xfId="7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82" fontId="2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83" fontId="29" fillId="2" borderId="1" xfId="7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2" fontId="38" fillId="0" borderId="1" xfId="0" applyNumberFormat="1" applyFont="1" applyBorder="1" applyAlignment="1">
      <alignment horizontal="center" vertical="center"/>
    </xf>
    <xf numFmtId="182" fontId="2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82" fontId="29" fillId="0" borderId="1" xfId="0" applyNumberFormat="1" applyFont="1" applyBorder="1" applyAlignment="1">
      <alignment horizontal="center" vertical="center"/>
    </xf>
    <xf numFmtId="182" fontId="30" fillId="0" borderId="1" xfId="0" applyNumberFormat="1" applyFont="1" applyBorder="1" applyAlignment="1">
      <alignment horizontal="center" vertical="center" wrapText="1"/>
    </xf>
    <xf numFmtId="0" fontId="43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39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41" fillId="3" borderId="1" xfId="0" applyFont="1" applyFill="1" applyBorder="1" applyAlignment="1">
      <alignment horizontal="center" vertical="center" wrapText="1"/>
    </xf>
    <xf numFmtId="182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80" fontId="28" fillId="0" borderId="1" xfId="0" applyNumberFormat="1" applyFont="1" applyBorder="1" applyAlignment="1">
      <alignment horizontal="center" vertical="center"/>
    </xf>
    <xf numFmtId="180" fontId="28" fillId="3" borderId="1" xfId="0" applyNumberFormat="1" applyFont="1" applyFill="1" applyBorder="1" applyAlignment="1">
      <alignment horizontal="center" vertical="center"/>
    </xf>
    <xf numFmtId="0" fontId="28" fillId="3" borderId="1" xfId="6" applyFont="1" applyFill="1" applyBorder="1" applyAlignment="1">
      <alignment horizontal="center" vertical="center"/>
    </xf>
    <xf numFmtId="182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82" fontId="29" fillId="0" borderId="1" xfId="7" applyNumberFormat="1" applyFont="1" applyBorder="1" applyAlignment="1">
      <alignment horizontal="center" vertical="center"/>
    </xf>
    <xf numFmtId="0" fontId="29" fillId="0" borderId="1" xfId="7" applyFont="1" applyBorder="1" applyAlignment="1">
      <alignment horizontal="center" vertical="center"/>
    </xf>
    <xf numFmtId="182" fontId="29" fillId="3" borderId="1" xfId="7" applyNumberFormat="1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182" fontId="30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8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2" fillId="0" borderId="12" xfId="0" applyFont="1" applyBorder="1" applyAlignment="1">
      <alignment horizontal="center" vertical="center" wrapText="1"/>
    </xf>
    <xf numFmtId="31" fontId="8" fillId="0" borderId="0" xfId="0" applyNumberFormat="1" applyFont="1" applyAlignment="1">
      <alignment vertical="center"/>
    </xf>
    <xf numFmtId="180" fontId="1" fillId="0" borderId="1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3" fillId="0" borderId="0" xfId="0" applyFont="1" applyAlignment="1">
      <alignment horizontal="justify" vertical="center"/>
    </xf>
    <xf numFmtId="0" fontId="31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8">
    <cellStyle name="常规" xfId="0" builtinId="0"/>
    <cellStyle name="常规 10" xfId="5" xr:uid="{00000000-0005-0000-0000-000036000000}"/>
    <cellStyle name="常规 14" xfId="12" xr:uid="{00000000-0005-0000-0000-000040000000}"/>
    <cellStyle name="常规 15" xfId="13" xr:uid="{00000000-0005-0000-0000-000041000000}"/>
    <cellStyle name="常规 2" xfId="7" xr:uid="{00000000-0005-0000-0000-00003A000000}"/>
    <cellStyle name="常规 2 2" xfId="4" xr:uid="{00000000-0005-0000-0000-000032000000}"/>
    <cellStyle name="常规 2 2 2" xfId="16" xr:uid="{00000000-0005-0000-0000-000044000000}"/>
    <cellStyle name="常规 2 3" xfId="6" xr:uid="{00000000-0005-0000-0000-000037000000}"/>
    <cellStyle name="常规 2 4" xfId="11" xr:uid="{00000000-0005-0000-0000-00003F000000}"/>
    <cellStyle name="常规 2 5" xfId="15" xr:uid="{00000000-0005-0000-0000-000043000000}"/>
    <cellStyle name="常规 3" xfId="8" xr:uid="{00000000-0005-0000-0000-00003B000000}"/>
    <cellStyle name="常规 3 2" xfId="3" xr:uid="{00000000-0005-0000-0000-00002D000000}"/>
    <cellStyle name="常规 4" xfId="10" xr:uid="{00000000-0005-0000-0000-00003D000000}"/>
    <cellStyle name="常规 4 2" xfId="17" xr:uid="{00000000-0005-0000-0000-000045000000}"/>
    <cellStyle name="常规 5" xfId="9" xr:uid="{00000000-0005-0000-0000-00003C000000}"/>
    <cellStyle name="常规 5 4 2" xfId="2" xr:uid="{00000000-0005-0000-0000-00001E000000}"/>
    <cellStyle name="常规 6" xfId="1" xr:uid="{00000000-0005-0000-0000-00000E000000}"/>
    <cellStyle name="常规 7" xfId="1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YL\&#36130;&#25919;&#21516;&#32423;&#23457;\19&#24180;\&#28041;&#20892;&#36164;&#37329;&#25972;&#21512;\&#24037;&#20316;&#25351;&#24341;&#21644;&#38468;&#34920;\2020&#24180;&#20065;&#26449;&#25391;&#20852;&#30456;&#20851;&#25919;&#31574;&#21644;&#36164;&#37329;&#23457;&#35745;&#3846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YL\&#36130;&#25919;&#21516;&#32423;&#23457;\19&#24180;\&#28041;&#20892;&#36164;&#37329;&#25972;&#21512;\&#24037;&#20316;&#25351;&#24341;&#21644;&#38468;&#34920;\&#38468;&#34920;%20-%20&#20219;&#21153;&#37327;%20-%20&#21103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工表"/>
      <sheetName val="基本情况表-1"/>
      <sheetName val="基本情况表-2"/>
      <sheetName val="基本情况表-3"/>
      <sheetName val="审计发现问题表"/>
      <sheetName val="Sheet1"/>
      <sheetName val="总对应"/>
      <sheetName val="类别"/>
      <sheetName val="名称"/>
      <sheetName val="问题定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况表-1"/>
      <sheetName val="基本情况表-2"/>
      <sheetName val="省级涉农资金任务清单完成情况表"/>
      <sheetName val="市级涉农资金任务清单完成情况表 (2)"/>
      <sheetName val="审计发现问题表"/>
      <sheetName val="审计发现问题归类表"/>
      <sheetName val="Sheet1"/>
      <sheetName val="总对应"/>
      <sheetName val="类别"/>
      <sheetName val="名称"/>
      <sheetName val="问题定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opLeftCell="A3" workbookViewId="0">
      <selection activeCell="H8" sqref="H8"/>
    </sheetView>
  </sheetViews>
  <sheetFormatPr defaultColWidth="9" defaultRowHeight="13.5" x14ac:dyDescent="0.15"/>
  <cols>
    <col min="1" max="1" width="9" style="1"/>
    <col min="2" max="2" width="9" style="36"/>
    <col min="3" max="3" width="12.25" style="36" customWidth="1"/>
    <col min="4" max="4" width="16.75" style="36" customWidth="1"/>
    <col min="5" max="5" width="22.375" style="36" customWidth="1"/>
    <col min="6" max="6" width="12.75" style="1" customWidth="1"/>
    <col min="7" max="7" width="12.125" style="1" customWidth="1"/>
    <col min="8" max="8" width="9.875" style="1" customWidth="1"/>
    <col min="9" max="9" width="15.5" style="1" customWidth="1"/>
    <col min="10" max="10" width="12.625" style="1" customWidth="1"/>
    <col min="11" max="11" width="13.125" style="1" customWidth="1"/>
    <col min="12" max="12" width="13.125" style="1"/>
    <col min="13" max="13" width="10.375" style="1"/>
    <col min="14" max="16384" width="9" style="1"/>
  </cols>
  <sheetData>
    <row r="1" spans="1:14" ht="14.25" x14ac:dyDescent="0.15">
      <c r="A1" s="7" t="s">
        <v>0</v>
      </c>
    </row>
    <row r="2" spans="1:14" ht="24.95" customHeight="1" x14ac:dyDescent="0.15">
      <c r="A2" s="134" t="s">
        <v>1</v>
      </c>
      <c r="B2" s="134"/>
      <c r="C2" s="134"/>
      <c r="D2" s="134"/>
      <c r="E2" s="134"/>
      <c r="F2" s="134"/>
      <c r="G2" s="134"/>
      <c r="H2" s="134"/>
      <c r="I2" s="134"/>
    </row>
    <row r="3" spans="1:14" x14ac:dyDescent="0.15">
      <c r="A3" s="8" t="s">
        <v>2</v>
      </c>
      <c r="B3" s="9"/>
      <c r="H3" s="8" t="s">
        <v>3</v>
      </c>
      <c r="I3" s="127">
        <v>44113</v>
      </c>
    </row>
    <row r="4" spans="1:14" ht="41.1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35" t="s">
        <v>9</v>
      </c>
      <c r="G4" s="135"/>
      <c r="H4" s="135"/>
      <c r="I4" s="135"/>
      <c r="J4" s="135"/>
    </row>
    <row r="5" spans="1:14" ht="36.950000000000003" customHeight="1" x14ac:dyDescent="0.15">
      <c r="A5" s="137"/>
      <c r="B5" s="139"/>
      <c r="C5" s="140"/>
      <c r="D5" s="141"/>
      <c r="E5" s="140"/>
      <c r="F5" s="129" t="s">
        <v>10</v>
      </c>
      <c r="G5" s="130" t="s">
        <v>11</v>
      </c>
      <c r="H5" s="130" t="s">
        <v>12</v>
      </c>
      <c r="I5" s="130" t="s">
        <v>13</v>
      </c>
      <c r="J5" s="130" t="s">
        <v>14</v>
      </c>
    </row>
    <row r="6" spans="1:14" ht="32.1" customHeight="1" x14ac:dyDescent="0.15">
      <c r="A6" s="6">
        <v>1</v>
      </c>
      <c r="B6" s="45" t="s">
        <v>15</v>
      </c>
      <c r="C6" s="45">
        <v>466</v>
      </c>
      <c r="D6" s="35">
        <v>466</v>
      </c>
      <c r="E6" s="6">
        <v>6921.3937999999998</v>
      </c>
      <c r="F6" s="44"/>
      <c r="G6" s="44"/>
      <c r="H6" s="44"/>
      <c r="I6" s="44"/>
      <c r="J6" s="6"/>
    </row>
    <row r="7" spans="1:14" ht="32.1" customHeight="1" x14ac:dyDescent="0.15">
      <c r="A7" s="45">
        <v>2</v>
      </c>
      <c r="B7" s="45" t="s">
        <v>16</v>
      </c>
      <c r="C7" s="45">
        <v>103</v>
      </c>
      <c r="D7" s="35">
        <v>103</v>
      </c>
      <c r="E7" s="72">
        <v>2659.9877999999999</v>
      </c>
      <c r="F7" s="44"/>
      <c r="G7" s="44"/>
      <c r="H7" s="44"/>
      <c r="I7" s="44"/>
      <c r="J7" s="6"/>
    </row>
    <row r="8" spans="1:14" ht="36.950000000000003" customHeight="1" x14ac:dyDescent="0.15">
      <c r="A8" s="6">
        <v>3</v>
      </c>
      <c r="B8" s="45" t="s">
        <v>17</v>
      </c>
      <c r="C8" s="45">
        <v>71</v>
      </c>
      <c r="D8" s="35">
        <v>71</v>
      </c>
      <c r="E8" s="6">
        <v>1600.7684999999999</v>
      </c>
      <c r="F8" s="44"/>
      <c r="G8" s="44"/>
      <c r="H8" s="44"/>
      <c r="I8" s="44"/>
      <c r="J8" s="6"/>
    </row>
    <row r="9" spans="1:14" ht="32.1" customHeight="1" x14ac:dyDescent="0.15">
      <c r="A9" s="6">
        <v>4</v>
      </c>
      <c r="B9" s="45" t="s">
        <v>18</v>
      </c>
      <c r="C9" s="45">
        <v>52</v>
      </c>
      <c r="D9" s="35">
        <v>52</v>
      </c>
      <c r="E9" s="45">
        <v>2736.6052</v>
      </c>
      <c r="F9" s="44"/>
      <c r="G9" s="44"/>
      <c r="H9" s="44"/>
      <c r="I9" s="44"/>
      <c r="J9" s="6"/>
    </row>
    <row r="10" spans="1:14" ht="32.1" customHeight="1" x14ac:dyDescent="0.15">
      <c r="A10" s="45">
        <v>5</v>
      </c>
      <c r="B10" s="45" t="s">
        <v>19</v>
      </c>
      <c r="C10" s="45">
        <v>579</v>
      </c>
      <c r="D10" s="35">
        <v>579</v>
      </c>
      <c r="E10" s="45">
        <v>2597.8616000000002</v>
      </c>
      <c r="F10" s="44">
        <v>1</v>
      </c>
      <c r="G10" s="44">
        <v>1</v>
      </c>
      <c r="H10" s="44"/>
      <c r="I10" s="44"/>
      <c r="J10" s="6"/>
      <c r="K10" s="131"/>
    </row>
    <row r="11" spans="1:14" ht="32.1" customHeight="1" x14ac:dyDescent="0.15">
      <c r="A11" s="6">
        <v>6</v>
      </c>
      <c r="B11" s="45" t="s">
        <v>20</v>
      </c>
      <c r="C11" s="45">
        <v>509</v>
      </c>
      <c r="D11" s="35">
        <v>509</v>
      </c>
      <c r="E11" s="45">
        <v>3214.2276000000002</v>
      </c>
      <c r="F11" s="44"/>
      <c r="G11" s="44"/>
      <c r="H11" s="44"/>
      <c r="I11" s="44"/>
      <c r="J11" s="6"/>
      <c r="K11" s="131"/>
    </row>
    <row r="12" spans="1:14" ht="32.1" customHeight="1" x14ac:dyDescent="0.15">
      <c r="A12" s="6">
        <v>7</v>
      </c>
      <c r="B12" s="45" t="s">
        <v>21</v>
      </c>
      <c r="C12" s="45">
        <v>84</v>
      </c>
      <c r="D12" s="35">
        <v>84</v>
      </c>
      <c r="E12" s="45">
        <v>2631.8235</v>
      </c>
      <c r="F12" s="44">
        <v>1</v>
      </c>
      <c r="G12" s="44">
        <v>1</v>
      </c>
      <c r="H12" s="44"/>
      <c r="I12" s="44"/>
      <c r="J12" s="132"/>
      <c r="K12" s="131"/>
    </row>
    <row r="13" spans="1:14" ht="32.1" customHeight="1" x14ac:dyDescent="0.15">
      <c r="A13" s="45">
        <v>8</v>
      </c>
      <c r="B13" s="45" t="s">
        <v>22</v>
      </c>
      <c r="C13" s="45">
        <v>40</v>
      </c>
      <c r="D13" s="35">
        <v>40</v>
      </c>
      <c r="E13" s="72">
        <v>301.23270000000002</v>
      </c>
      <c r="F13" s="44"/>
      <c r="G13" s="44"/>
      <c r="H13" s="44"/>
      <c r="I13" s="44"/>
      <c r="J13" s="133"/>
      <c r="K13" s="131"/>
    </row>
    <row r="14" spans="1:14" ht="51" customHeight="1" x14ac:dyDescent="0.15">
      <c r="A14" s="6" t="s">
        <v>23</v>
      </c>
      <c r="B14" s="45"/>
      <c r="C14" s="45">
        <f>SUM(C6:C13)</f>
        <v>1904</v>
      </c>
      <c r="D14" s="45">
        <f>SUM(D6:D13)</f>
        <v>1904</v>
      </c>
      <c r="E14" s="6">
        <f>SUM(E6:E13)</f>
        <v>22663.900699999998</v>
      </c>
      <c r="F14" s="44"/>
      <c r="G14" s="44"/>
      <c r="H14" s="44"/>
      <c r="I14" s="44"/>
      <c r="J14" s="35"/>
      <c r="K14" s="131"/>
    </row>
    <row r="16" spans="1:14" x14ac:dyDescent="0.15">
      <c r="A16" s="30" t="s">
        <v>24</v>
      </c>
      <c r="B16" s="31"/>
      <c r="C16" s="31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</row>
    <row r="17" spans="1:14" x14ac:dyDescent="0.15">
      <c r="A17" s="30"/>
      <c r="B17" s="30" t="s">
        <v>25</v>
      </c>
      <c r="C17" s="31"/>
      <c r="D17" s="31"/>
      <c r="E17" s="31"/>
      <c r="F17" s="30"/>
      <c r="G17" s="30"/>
      <c r="H17" s="30"/>
      <c r="I17" s="30"/>
      <c r="J17" s="30"/>
      <c r="K17" s="30"/>
      <c r="L17" s="30"/>
      <c r="M17" s="30"/>
      <c r="N17" s="30"/>
    </row>
    <row r="18" spans="1:14" x14ac:dyDescent="0.15">
      <c r="B18" s="30" t="s">
        <v>26</v>
      </c>
      <c r="C18" s="31"/>
      <c r="D18" s="31"/>
      <c r="E18" s="31"/>
      <c r="F18" s="30"/>
    </row>
  </sheetData>
  <mergeCells count="7">
    <mergeCell ref="A2:I2"/>
    <mergeCell ref="F4:J4"/>
    <mergeCell ref="A4:A5"/>
    <mergeCell ref="B4:B5"/>
    <mergeCell ref="C4:C5"/>
    <mergeCell ref="D4:D5"/>
    <mergeCell ref="E4:E5"/>
  </mergeCells>
  <phoneticPr fontId="59" type="noConversion"/>
  <printOptions horizontalCentered="1" verticalCentered="1"/>
  <pageMargins left="0.59027777777777801" right="0.59027777777777801" top="0.59027777777777801" bottom="0.5902777777777780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2"/>
  <sheetViews>
    <sheetView workbookViewId="0">
      <selection activeCell="G25" sqref="G25"/>
    </sheetView>
  </sheetViews>
  <sheetFormatPr defaultColWidth="9" defaultRowHeight="13.5" x14ac:dyDescent="0.15"/>
  <cols>
    <col min="1" max="1" width="6.25" style="1" customWidth="1"/>
    <col min="2" max="2" width="9" style="1"/>
    <col min="3" max="3" width="12.25" style="1" customWidth="1"/>
    <col min="4" max="5" width="20.25" style="1" customWidth="1"/>
    <col min="6" max="6" width="9.625" style="1" customWidth="1"/>
    <col min="7" max="7" width="10.875" style="1" customWidth="1"/>
    <col min="8" max="9" width="9.625" style="1" customWidth="1"/>
    <col min="10" max="10" width="24.25" style="1" customWidth="1"/>
    <col min="11" max="11" width="12.625" style="1" customWidth="1"/>
    <col min="12" max="16384" width="9" style="1"/>
  </cols>
  <sheetData>
    <row r="1" spans="1:10" ht="14.25" x14ac:dyDescent="0.15">
      <c r="A1" s="7" t="s">
        <v>0</v>
      </c>
      <c r="B1" s="36"/>
      <c r="C1" s="36"/>
      <c r="D1" s="36"/>
      <c r="E1" s="36"/>
      <c r="F1" s="36"/>
      <c r="G1" s="36"/>
      <c r="H1" s="36"/>
    </row>
    <row r="2" spans="1:10" ht="24.95" customHeight="1" x14ac:dyDescent="0.15">
      <c r="A2" s="134" t="s">
        <v>136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15">
      <c r="A3" s="8" t="s">
        <v>2</v>
      </c>
      <c r="B3" s="9"/>
      <c r="I3" s="8" t="s">
        <v>137</v>
      </c>
      <c r="J3" s="8"/>
    </row>
    <row r="4" spans="1:10" ht="33.75" customHeight="1" x14ac:dyDescent="0.15">
      <c r="A4" s="136" t="s">
        <v>4</v>
      </c>
      <c r="B4" s="138" t="s">
        <v>138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</row>
    <row r="5" spans="1:10" ht="32.25" customHeight="1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1" t="s">
        <v>14</v>
      </c>
    </row>
    <row r="6" spans="1:10" ht="54" customHeight="1" x14ac:dyDescent="0.15">
      <c r="A6" s="49">
        <v>1</v>
      </c>
      <c r="B6" s="49" t="s">
        <v>139</v>
      </c>
      <c r="C6" s="50">
        <f>东里!C6</f>
        <v>1659</v>
      </c>
      <c r="D6" s="50">
        <f>东里!D6</f>
        <v>372</v>
      </c>
      <c r="E6" s="51">
        <f>东里!E6</f>
        <v>10354.336955000001</v>
      </c>
      <c r="F6" s="50">
        <f>东里!F6</f>
        <v>19</v>
      </c>
      <c r="G6" s="50">
        <f>东里!G6</f>
        <v>0</v>
      </c>
      <c r="H6" s="50">
        <f>东里!H6</f>
        <v>0</v>
      </c>
      <c r="I6" s="50">
        <f>东里!I6</f>
        <v>19</v>
      </c>
      <c r="J6" s="53" t="s">
        <v>140</v>
      </c>
    </row>
    <row r="7" spans="1:10" ht="21" customHeight="1" x14ac:dyDescent="0.15">
      <c r="A7" s="49">
        <v>2</v>
      </c>
      <c r="B7" s="49" t="s">
        <v>141</v>
      </c>
      <c r="C7" s="50">
        <f>盐鸿!C16</f>
        <v>1462</v>
      </c>
      <c r="D7" s="50">
        <f>盐鸿!D16</f>
        <v>1189</v>
      </c>
      <c r="E7" s="51">
        <f>盐鸿!E16</f>
        <v>10963.791308</v>
      </c>
      <c r="F7" s="50">
        <f>盐鸿!F16</f>
        <v>33</v>
      </c>
      <c r="G7" s="50">
        <f>盐鸿!G16</f>
        <v>20</v>
      </c>
      <c r="H7" s="50">
        <f>盐鸿!H16</f>
        <v>13</v>
      </c>
      <c r="I7" s="50">
        <f>盐鸿!I16</f>
        <v>0</v>
      </c>
      <c r="J7" s="54"/>
    </row>
    <row r="8" spans="1:10" ht="21" customHeight="1" x14ac:dyDescent="0.15">
      <c r="A8" s="49">
        <v>3</v>
      </c>
      <c r="B8" s="49" t="s">
        <v>142</v>
      </c>
      <c r="C8" s="50" t="e">
        <f>#REF!</f>
        <v>#REF!</v>
      </c>
      <c r="D8" s="50" t="e">
        <f>#REF!</f>
        <v>#REF!</v>
      </c>
      <c r="E8" s="50" t="e">
        <f>#REF!</f>
        <v>#REF!</v>
      </c>
      <c r="F8" s="50" t="e">
        <f>#REF!</f>
        <v>#REF!</v>
      </c>
      <c r="G8" s="50" t="e">
        <f>#REF!</f>
        <v>#REF!</v>
      </c>
      <c r="H8" s="50" t="e">
        <f>#REF!</f>
        <v>#REF!</v>
      </c>
      <c r="I8" s="50" t="e">
        <f>#REF!</f>
        <v>#REF!</v>
      </c>
      <c r="J8" s="49"/>
    </row>
    <row r="9" spans="1:10" ht="21" customHeight="1" x14ac:dyDescent="0.15">
      <c r="A9" s="49">
        <v>4</v>
      </c>
      <c r="B9" s="49" t="s">
        <v>143</v>
      </c>
      <c r="C9" s="50" t="e">
        <f>#REF!</f>
        <v>#REF!</v>
      </c>
      <c r="D9" s="50" t="e">
        <f>#REF!</f>
        <v>#REF!</v>
      </c>
      <c r="E9" s="51" t="e">
        <f>#REF!</f>
        <v>#REF!</v>
      </c>
      <c r="F9" s="50" t="e">
        <f>#REF!</f>
        <v>#REF!</v>
      </c>
      <c r="G9" s="50" t="e">
        <f>#REF!</f>
        <v>#REF!</v>
      </c>
      <c r="H9" s="50" t="e">
        <f>#REF!</f>
        <v>#REF!</v>
      </c>
      <c r="I9" s="50" t="e">
        <f>#REF!</f>
        <v>#REF!</v>
      </c>
      <c r="J9" s="53"/>
    </row>
    <row r="10" spans="1:10" ht="21" customHeight="1" x14ac:dyDescent="0.15">
      <c r="A10" s="49">
        <v>5</v>
      </c>
      <c r="B10" s="49" t="s">
        <v>144</v>
      </c>
      <c r="C10" s="50" t="e">
        <f>#REF!</f>
        <v>#REF!</v>
      </c>
      <c r="D10" s="50" t="e">
        <f>#REF!</f>
        <v>#REF!</v>
      </c>
      <c r="E10" s="51" t="e">
        <f>#REF!</f>
        <v>#REF!</v>
      </c>
      <c r="F10" s="50" t="e">
        <f>#REF!</f>
        <v>#REF!</v>
      </c>
      <c r="G10" s="50" t="e">
        <f>#REF!</f>
        <v>#REF!</v>
      </c>
      <c r="H10" s="50" t="e">
        <f>#REF!</f>
        <v>#REF!</v>
      </c>
      <c r="I10" s="50" t="e">
        <f>#REF!</f>
        <v>#REF!</v>
      </c>
      <c r="J10" s="55"/>
    </row>
    <row r="11" spans="1:10" ht="21" customHeight="1" x14ac:dyDescent="0.15">
      <c r="A11" s="49">
        <v>6</v>
      </c>
      <c r="B11" s="49" t="s">
        <v>145</v>
      </c>
      <c r="C11" s="50" t="e">
        <f>#REF!</f>
        <v>#REF!</v>
      </c>
      <c r="D11" s="50" t="e">
        <f>#REF!</f>
        <v>#REF!</v>
      </c>
      <c r="E11" s="50" t="e">
        <f>#REF!</f>
        <v>#REF!</v>
      </c>
      <c r="F11" s="50" t="e">
        <f>#REF!</f>
        <v>#REF!</v>
      </c>
      <c r="G11" s="50" t="e">
        <f>#REF!</f>
        <v>#REF!</v>
      </c>
      <c r="H11" s="50" t="e">
        <f>#REF!</f>
        <v>#REF!</v>
      </c>
      <c r="I11" s="50" t="e">
        <f>#REF!</f>
        <v>#REF!</v>
      </c>
      <c r="J11" s="54"/>
    </row>
    <row r="12" spans="1:10" ht="21" customHeight="1" x14ac:dyDescent="0.15">
      <c r="A12" s="49">
        <v>7</v>
      </c>
      <c r="B12" s="49" t="s">
        <v>146</v>
      </c>
      <c r="C12" s="50" t="e">
        <f>#REF!</f>
        <v>#REF!</v>
      </c>
      <c r="D12" s="50" t="e">
        <f>#REF!</f>
        <v>#REF!</v>
      </c>
      <c r="E12" s="50" t="e">
        <f>#REF!</f>
        <v>#REF!</v>
      </c>
      <c r="F12" s="50" t="e">
        <f>#REF!</f>
        <v>#REF!</v>
      </c>
      <c r="G12" s="50" t="e">
        <f>#REF!</f>
        <v>#REF!</v>
      </c>
      <c r="H12" s="50" t="e">
        <f>#REF!</f>
        <v>#REF!</v>
      </c>
      <c r="I12" s="50" t="e">
        <f>#REF!</f>
        <v>#REF!</v>
      </c>
      <c r="J12" s="53" t="s">
        <v>147</v>
      </c>
    </row>
    <row r="13" spans="1:10" ht="21" customHeight="1" x14ac:dyDescent="0.15">
      <c r="A13" s="49">
        <v>8</v>
      </c>
      <c r="B13" s="49" t="s">
        <v>148</v>
      </c>
      <c r="C13" s="52" t="e">
        <f>#REF!</f>
        <v>#REF!</v>
      </c>
      <c r="D13" s="52" t="e">
        <f>#REF!</f>
        <v>#REF!</v>
      </c>
      <c r="E13" s="51" t="e">
        <f>#REF!</f>
        <v>#REF!</v>
      </c>
      <c r="F13" s="52" t="e">
        <f>#REF!</f>
        <v>#REF!</v>
      </c>
      <c r="G13" s="52" t="e">
        <f>#REF!</f>
        <v>#REF!</v>
      </c>
      <c r="H13" s="52" t="e">
        <f>#REF!</f>
        <v>#REF!</v>
      </c>
      <c r="I13" s="52" t="e">
        <f>#REF!</f>
        <v>#REF!</v>
      </c>
      <c r="J13" s="49"/>
    </row>
    <row r="14" spans="1:10" ht="21" customHeight="1" x14ac:dyDescent="0.15">
      <c r="A14" s="49">
        <v>9</v>
      </c>
      <c r="B14" s="49" t="s">
        <v>149</v>
      </c>
      <c r="C14" s="49" t="e">
        <f>#REF!</f>
        <v>#REF!</v>
      </c>
      <c r="D14" s="49" t="e">
        <f>#REF!</f>
        <v>#REF!</v>
      </c>
      <c r="E14" s="49" t="e">
        <f>#REF!</f>
        <v>#REF!</v>
      </c>
      <c r="F14" s="49" t="e">
        <f>#REF!</f>
        <v>#REF!</v>
      </c>
      <c r="G14" s="49" t="e">
        <f>#REF!</f>
        <v>#REF!</v>
      </c>
      <c r="H14" s="49" t="e">
        <f>#REF!</f>
        <v>#REF!</v>
      </c>
      <c r="I14" s="49" t="e">
        <f>#REF!</f>
        <v>#REF!</v>
      </c>
      <c r="J14" s="49"/>
    </row>
    <row r="15" spans="1:10" ht="21" customHeight="1" x14ac:dyDescent="0.15">
      <c r="A15" s="49">
        <v>10</v>
      </c>
      <c r="B15" s="49" t="s">
        <v>150</v>
      </c>
      <c r="C15" s="50" t="e">
        <f>#REF!</f>
        <v>#REF!</v>
      </c>
      <c r="D15" s="50" t="e">
        <f>#REF!</f>
        <v>#REF!</v>
      </c>
      <c r="E15" s="50" t="e">
        <f>#REF!</f>
        <v>#REF!</v>
      </c>
      <c r="F15" s="50" t="e">
        <f>#REF!</f>
        <v>#REF!</v>
      </c>
      <c r="G15" s="50" t="e">
        <f>#REF!</f>
        <v>#REF!</v>
      </c>
      <c r="H15" s="50" t="e">
        <f>#REF!</f>
        <v>#REF!</v>
      </c>
      <c r="I15" s="50" t="e">
        <f>#REF!</f>
        <v>#REF!</v>
      </c>
      <c r="J15" s="54"/>
    </row>
    <row r="16" spans="1:10" ht="21" customHeight="1" x14ac:dyDescent="0.15">
      <c r="A16" s="49">
        <v>11</v>
      </c>
      <c r="B16" s="49" t="s">
        <v>151</v>
      </c>
      <c r="C16" s="52" t="e">
        <f>#REF!</f>
        <v>#REF!</v>
      </c>
      <c r="D16" s="52" t="e">
        <f>#REF!</f>
        <v>#REF!</v>
      </c>
      <c r="E16" s="52" t="e">
        <f>#REF!</f>
        <v>#REF!</v>
      </c>
      <c r="F16" s="52" t="e">
        <f>#REF!</f>
        <v>#REF!</v>
      </c>
      <c r="G16" s="52" t="e">
        <f>#REF!</f>
        <v>#REF!</v>
      </c>
      <c r="H16" s="52" t="e">
        <f>#REF!</f>
        <v>#REF!</v>
      </c>
      <c r="I16" s="52" t="e">
        <f>#REF!</f>
        <v>#REF!</v>
      </c>
      <c r="J16" s="49"/>
    </row>
    <row r="17" spans="1:15" ht="21" customHeight="1" x14ac:dyDescent="0.15">
      <c r="A17" s="49" t="s">
        <v>80</v>
      </c>
      <c r="B17" s="49">
        <v>11</v>
      </c>
      <c r="C17" s="49" t="e">
        <f t="shared" ref="C17:I17" si="0">SUM(C6:C16)</f>
        <v>#REF!</v>
      </c>
      <c r="D17" s="49" t="e">
        <f t="shared" si="0"/>
        <v>#REF!</v>
      </c>
      <c r="E17" s="49" t="e">
        <f t="shared" si="0"/>
        <v>#REF!</v>
      </c>
      <c r="F17" s="49" t="e">
        <f t="shared" si="0"/>
        <v>#REF!</v>
      </c>
      <c r="G17" s="49" t="e">
        <f t="shared" si="0"/>
        <v>#REF!</v>
      </c>
      <c r="H17" s="49" t="e">
        <f t="shared" si="0"/>
        <v>#REF!</v>
      </c>
      <c r="I17" s="49" t="e">
        <f t="shared" si="0"/>
        <v>#REF!</v>
      </c>
      <c r="J17" s="53"/>
    </row>
    <row r="18" spans="1:15" ht="15" customHeight="1" x14ac:dyDescent="0.15">
      <c r="A18" s="30" t="s">
        <v>81</v>
      </c>
      <c r="B18" s="31"/>
      <c r="C18" s="31"/>
      <c r="D18" s="31"/>
      <c r="E18" s="31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5" customHeight="1" x14ac:dyDescent="0.15">
      <c r="A19" s="30"/>
      <c r="B19" s="30" t="s">
        <v>152</v>
      </c>
      <c r="C19" s="31"/>
      <c r="D19" s="31"/>
      <c r="E19" s="31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5" customHeight="1" x14ac:dyDescent="0.15">
      <c r="B20" s="30" t="s">
        <v>26</v>
      </c>
      <c r="C20" s="31"/>
      <c r="D20" s="31"/>
      <c r="E20" s="31"/>
      <c r="F20" s="30"/>
    </row>
    <row r="21" spans="1:15" x14ac:dyDescent="0.15">
      <c r="B21" s="36"/>
      <c r="C21" s="36"/>
      <c r="D21" s="36"/>
      <c r="E21" s="36"/>
      <c r="F21" s="36"/>
      <c r="G21" s="36"/>
      <c r="H21" s="36"/>
    </row>
    <row r="22" spans="1:15" x14ac:dyDescent="0.15">
      <c r="B22" s="36"/>
      <c r="C22" s="36"/>
      <c r="D22" s="36"/>
      <c r="E22" s="36"/>
      <c r="F22" s="36"/>
      <c r="G22" s="36"/>
      <c r="H22" s="36"/>
    </row>
  </sheetData>
  <mergeCells count="7">
    <mergeCell ref="A2:J2"/>
    <mergeCell ref="F4:J4"/>
    <mergeCell ref="A4:A5"/>
    <mergeCell ref="B4:B5"/>
    <mergeCell ref="C4:C5"/>
    <mergeCell ref="D4:D5"/>
    <mergeCell ref="E4:E5"/>
  </mergeCells>
  <phoneticPr fontId="59" type="noConversion"/>
  <pageMargins left="0.75" right="0.75" top="1" bottom="1" header="0.5" footer="0.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3"/>
  <sheetViews>
    <sheetView workbookViewId="0">
      <selection activeCell="C25" sqref="C25"/>
    </sheetView>
  </sheetViews>
  <sheetFormatPr defaultColWidth="9" defaultRowHeight="13.5" x14ac:dyDescent="0.15"/>
  <cols>
    <col min="1" max="1" width="6.25" style="1" customWidth="1"/>
    <col min="2" max="2" width="9" style="1"/>
    <col min="3" max="3" width="12.25" style="1" customWidth="1"/>
    <col min="4" max="5" width="20.25" style="1" customWidth="1"/>
    <col min="6" max="6" width="9.625" style="1" customWidth="1"/>
    <col min="7" max="7" width="10.875" style="1" customWidth="1"/>
    <col min="8" max="9" width="9.625" style="1" customWidth="1"/>
    <col min="10" max="10" width="24.25" style="1" customWidth="1"/>
    <col min="11" max="11" width="12.625" style="1" customWidth="1"/>
    <col min="12" max="16384" width="9" style="1"/>
  </cols>
  <sheetData>
    <row r="1" spans="1:10" ht="14.25" x14ac:dyDescent="0.15">
      <c r="A1" s="7" t="s">
        <v>0</v>
      </c>
      <c r="B1" s="36"/>
      <c r="C1" s="36"/>
      <c r="D1" s="36"/>
      <c r="E1" s="36"/>
      <c r="F1" s="36"/>
      <c r="G1" s="36"/>
      <c r="H1" s="36"/>
    </row>
    <row r="2" spans="1:10" ht="24.95" customHeight="1" x14ac:dyDescent="0.15">
      <c r="A2" s="134" t="s">
        <v>136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15">
      <c r="A3" s="8" t="s">
        <v>2</v>
      </c>
      <c r="B3" s="9"/>
      <c r="I3" s="8" t="s">
        <v>137</v>
      </c>
      <c r="J3" s="8"/>
    </row>
    <row r="4" spans="1:10" ht="33.75" customHeight="1" x14ac:dyDescent="0.15">
      <c r="A4" s="136" t="s">
        <v>4</v>
      </c>
      <c r="B4" s="138" t="s">
        <v>138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</row>
    <row r="5" spans="1:10" ht="32.25" customHeight="1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1" t="s">
        <v>14</v>
      </c>
    </row>
    <row r="6" spans="1:10" ht="32.25" customHeight="1" x14ac:dyDescent="0.15">
      <c r="A6" s="49" t="s">
        <v>80</v>
      </c>
      <c r="B6" s="49">
        <v>11</v>
      </c>
      <c r="C6" s="49" t="e">
        <f t="shared" ref="C6:I6" si="0">SUM(C7:C17)</f>
        <v>#REF!</v>
      </c>
      <c r="D6" s="49" t="e">
        <f t="shared" si="0"/>
        <v>#REF!</v>
      </c>
      <c r="E6" s="49" t="e">
        <f t="shared" si="0"/>
        <v>#REF!</v>
      </c>
      <c r="F6" s="49" t="e">
        <f t="shared" si="0"/>
        <v>#REF!</v>
      </c>
      <c r="G6" s="49" t="e">
        <f t="shared" si="0"/>
        <v>#REF!</v>
      </c>
      <c r="H6" s="49" t="e">
        <f t="shared" si="0"/>
        <v>#REF!</v>
      </c>
      <c r="I6" s="49" t="e">
        <f t="shared" si="0"/>
        <v>#REF!</v>
      </c>
      <c r="J6" s="53"/>
    </row>
    <row r="7" spans="1:10" ht="54" customHeight="1" x14ac:dyDescent="0.15">
      <c r="A7" s="49">
        <v>1</v>
      </c>
      <c r="B7" s="49" t="s">
        <v>139</v>
      </c>
      <c r="C7" s="50">
        <f>东里!C6</f>
        <v>1659</v>
      </c>
      <c r="D7" s="50">
        <f>东里!D6</f>
        <v>372</v>
      </c>
      <c r="E7" s="51">
        <f>东里!E6</f>
        <v>10354.336955000001</v>
      </c>
      <c r="F7" s="50">
        <f>东里!F6</f>
        <v>19</v>
      </c>
      <c r="G7" s="50">
        <f>东里!G6</f>
        <v>0</v>
      </c>
      <c r="H7" s="50">
        <f>东里!H6</f>
        <v>0</v>
      </c>
      <c r="I7" s="50">
        <f>东里!I6</f>
        <v>19</v>
      </c>
      <c r="J7" s="53" t="s">
        <v>140</v>
      </c>
    </row>
    <row r="8" spans="1:10" ht="18" customHeight="1" x14ac:dyDescent="0.15">
      <c r="A8" s="49">
        <v>2</v>
      </c>
      <c r="B8" s="49" t="s">
        <v>141</v>
      </c>
      <c r="C8" s="50">
        <f>盐鸿!C16</f>
        <v>1462</v>
      </c>
      <c r="D8" s="50">
        <f>盐鸿!D16</f>
        <v>1189</v>
      </c>
      <c r="E8" s="51">
        <f>盐鸿!E16</f>
        <v>10963.791308</v>
      </c>
      <c r="F8" s="50">
        <f>盐鸿!F16</f>
        <v>33</v>
      </c>
      <c r="G8" s="50">
        <f>盐鸿!G16</f>
        <v>20</v>
      </c>
      <c r="H8" s="50">
        <f>盐鸿!H16</f>
        <v>13</v>
      </c>
      <c r="I8" s="50">
        <f>盐鸿!I16</f>
        <v>0</v>
      </c>
      <c r="J8" s="54"/>
    </row>
    <row r="9" spans="1:10" ht="18" customHeight="1" x14ac:dyDescent="0.15">
      <c r="A9" s="49">
        <v>3</v>
      </c>
      <c r="B9" s="49" t="s">
        <v>142</v>
      </c>
      <c r="C9" s="50" t="e">
        <f>#REF!</f>
        <v>#REF!</v>
      </c>
      <c r="D9" s="50" t="e">
        <f>#REF!</f>
        <v>#REF!</v>
      </c>
      <c r="E9" s="50" t="e">
        <f>#REF!</f>
        <v>#REF!</v>
      </c>
      <c r="F9" s="50" t="e">
        <f>#REF!</f>
        <v>#REF!</v>
      </c>
      <c r="G9" s="50" t="e">
        <f>#REF!</f>
        <v>#REF!</v>
      </c>
      <c r="H9" s="50" t="e">
        <f>#REF!</f>
        <v>#REF!</v>
      </c>
      <c r="I9" s="50" t="e">
        <f>#REF!</f>
        <v>#REF!</v>
      </c>
      <c r="J9" s="49"/>
    </row>
    <row r="10" spans="1:10" ht="18" customHeight="1" x14ac:dyDescent="0.15">
      <c r="A10" s="49">
        <v>4</v>
      </c>
      <c r="B10" s="49" t="s">
        <v>143</v>
      </c>
      <c r="C10" s="50" t="e">
        <f>#REF!</f>
        <v>#REF!</v>
      </c>
      <c r="D10" s="50" t="e">
        <f>#REF!</f>
        <v>#REF!</v>
      </c>
      <c r="E10" s="51" t="e">
        <f>#REF!</f>
        <v>#REF!</v>
      </c>
      <c r="F10" s="50" t="e">
        <f>#REF!</f>
        <v>#REF!</v>
      </c>
      <c r="G10" s="50" t="e">
        <f>#REF!</f>
        <v>#REF!</v>
      </c>
      <c r="H10" s="50" t="e">
        <f>#REF!</f>
        <v>#REF!</v>
      </c>
      <c r="I10" s="50" t="e">
        <f>#REF!</f>
        <v>#REF!</v>
      </c>
      <c r="J10" s="53"/>
    </row>
    <row r="11" spans="1:10" ht="18" customHeight="1" x14ac:dyDescent="0.15">
      <c r="A11" s="49">
        <v>5</v>
      </c>
      <c r="B11" s="49" t="s">
        <v>144</v>
      </c>
      <c r="C11" s="50" t="e">
        <f>#REF!</f>
        <v>#REF!</v>
      </c>
      <c r="D11" s="50" t="e">
        <f>#REF!</f>
        <v>#REF!</v>
      </c>
      <c r="E11" s="51" t="e">
        <f>#REF!</f>
        <v>#REF!</v>
      </c>
      <c r="F11" s="50" t="e">
        <f>#REF!</f>
        <v>#REF!</v>
      </c>
      <c r="G11" s="50" t="e">
        <f>#REF!</f>
        <v>#REF!</v>
      </c>
      <c r="H11" s="50" t="e">
        <f>#REF!</f>
        <v>#REF!</v>
      </c>
      <c r="I11" s="50" t="e">
        <f>#REF!</f>
        <v>#REF!</v>
      </c>
      <c r="J11" s="55"/>
    </row>
    <row r="12" spans="1:10" ht="18" customHeight="1" x14ac:dyDescent="0.15">
      <c r="A12" s="49">
        <v>6</v>
      </c>
      <c r="B12" s="49" t="s">
        <v>145</v>
      </c>
      <c r="C12" s="50" t="e">
        <f>#REF!</f>
        <v>#REF!</v>
      </c>
      <c r="D12" s="50" t="e">
        <f>#REF!</f>
        <v>#REF!</v>
      </c>
      <c r="E12" s="50" t="e">
        <f>#REF!</f>
        <v>#REF!</v>
      </c>
      <c r="F12" s="50" t="e">
        <f>#REF!</f>
        <v>#REF!</v>
      </c>
      <c r="G12" s="50" t="e">
        <f>#REF!</f>
        <v>#REF!</v>
      </c>
      <c r="H12" s="50" t="e">
        <f>#REF!</f>
        <v>#REF!</v>
      </c>
      <c r="I12" s="50" t="e">
        <f>#REF!</f>
        <v>#REF!</v>
      </c>
      <c r="J12" s="54"/>
    </row>
    <row r="13" spans="1:10" ht="18" customHeight="1" x14ac:dyDescent="0.15">
      <c r="A13" s="49">
        <v>7</v>
      </c>
      <c r="B13" s="49" t="s">
        <v>146</v>
      </c>
      <c r="C13" s="50" t="e">
        <f>#REF!</f>
        <v>#REF!</v>
      </c>
      <c r="D13" s="50" t="e">
        <f>#REF!</f>
        <v>#REF!</v>
      </c>
      <c r="E13" s="50" t="e">
        <f>#REF!</f>
        <v>#REF!</v>
      </c>
      <c r="F13" s="50" t="e">
        <f>#REF!</f>
        <v>#REF!</v>
      </c>
      <c r="G13" s="50" t="e">
        <f>#REF!</f>
        <v>#REF!</v>
      </c>
      <c r="H13" s="50" t="e">
        <f>#REF!</f>
        <v>#REF!</v>
      </c>
      <c r="I13" s="50" t="e">
        <f>#REF!</f>
        <v>#REF!</v>
      </c>
      <c r="J13" s="53" t="s">
        <v>147</v>
      </c>
    </row>
    <row r="14" spans="1:10" ht="18" customHeight="1" x14ac:dyDescent="0.15">
      <c r="A14" s="49">
        <v>8</v>
      </c>
      <c r="B14" s="49" t="s">
        <v>148</v>
      </c>
      <c r="C14" s="52" t="e">
        <f>#REF!</f>
        <v>#REF!</v>
      </c>
      <c r="D14" s="52" t="e">
        <f>#REF!</f>
        <v>#REF!</v>
      </c>
      <c r="E14" s="51" t="e">
        <f>#REF!</f>
        <v>#REF!</v>
      </c>
      <c r="F14" s="52" t="e">
        <f>#REF!</f>
        <v>#REF!</v>
      </c>
      <c r="G14" s="52" t="e">
        <f>#REF!</f>
        <v>#REF!</v>
      </c>
      <c r="H14" s="52" t="e">
        <f>#REF!</f>
        <v>#REF!</v>
      </c>
      <c r="I14" s="52" t="e">
        <f>#REF!</f>
        <v>#REF!</v>
      </c>
      <c r="J14" s="49"/>
    </row>
    <row r="15" spans="1:10" ht="18" customHeight="1" x14ac:dyDescent="0.15">
      <c r="A15" s="49">
        <v>9</v>
      </c>
      <c r="B15" s="49" t="s">
        <v>149</v>
      </c>
      <c r="C15" s="49" t="e">
        <f>#REF!</f>
        <v>#REF!</v>
      </c>
      <c r="D15" s="49" t="e">
        <f>#REF!</f>
        <v>#REF!</v>
      </c>
      <c r="E15" s="49" t="e">
        <f>#REF!</f>
        <v>#REF!</v>
      </c>
      <c r="F15" s="49" t="e">
        <f>#REF!</f>
        <v>#REF!</v>
      </c>
      <c r="G15" s="49" t="e">
        <f>#REF!</f>
        <v>#REF!</v>
      </c>
      <c r="H15" s="49" t="e">
        <f>#REF!</f>
        <v>#REF!</v>
      </c>
      <c r="I15" s="49" t="e">
        <f>#REF!</f>
        <v>#REF!</v>
      </c>
      <c r="J15" s="49"/>
    </row>
    <row r="16" spans="1:10" ht="18" customHeight="1" x14ac:dyDescent="0.15">
      <c r="A16" s="49">
        <v>10</v>
      </c>
      <c r="B16" s="49" t="s">
        <v>150</v>
      </c>
      <c r="C16" s="50" t="e">
        <f>#REF!</f>
        <v>#REF!</v>
      </c>
      <c r="D16" s="50" t="e">
        <f>#REF!</f>
        <v>#REF!</v>
      </c>
      <c r="E16" s="50" t="e">
        <f>#REF!</f>
        <v>#REF!</v>
      </c>
      <c r="F16" s="50" t="e">
        <f>#REF!</f>
        <v>#REF!</v>
      </c>
      <c r="G16" s="50" t="e">
        <f>#REF!</f>
        <v>#REF!</v>
      </c>
      <c r="H16" s="50" t="e">
        <f>#REF!</f>
        <v>#REF!</v>
      </c>
      <c r="I16" s="50" t="e">
        <f>#REF!</f>
        <v>#REF!</v>
      </c>
      <c r="J16" s="54"/>
    </row>
    <row r="17" spans="1:15" ht="18" customHeight="1" x14ac:dyDescent="0.15">
      <c r="A17" s="49">
        <v>11</v>
      </c>
      <c r="B17" s="49" t="s">
        <v>151</v>
      </c>
      <c r="C17" s="52" t="e">
        <f>#REF!</f>
        <v>#REF!</v>
      </c>
      <c r="D17" s="52" t="e">
        <f>#REF!</f>
        <v>#REF!</v>
      </c>
      <c r="E17" s="52" t="e">
        <f>#REF!</f>
        <v>#REF!</v>
      </c>
      <c r="F17" s="52" t="e">
        <f>#REF!</f>
        <v>#REF!</v>
      </c>
      <c r="G17" s="52" t="e">
        <f>#REF!</f>
        <v>#REF!</v>
      </c>
      <c r="H17" s="52" t="e">
        <f>#REF!</f>
        <v>#REF!</v>
      </c>
      <c r="I17" s="52" t="e">
        <f>#REF!</f>
        <v>#REF!</v>
      </c>
      <c r="J17" s="49"/>
    </row>
    <row r="18" spans="1:15" ht="0.75" customHeight="1" x14ac:dyDescent="0.15">
      <c r="B18" s="36"/>
      <c r="C18" s="36"/>
      <c r="D18" s="36"/>
      <c r="E18" s="36"/>
      <c r="F18" s="36"/>
      <c r="G18" s="36"/>
      <c r="H18" s="36"/>
    </row>
    <row r="19" spans="1:15" ht="15" customHeight="1" x14ac:dyDescent="0.15">
      <c r="A19" s="30" t="s">
        <v>81</v>
      </c>
      <c r="B19" s="31"/>
      <c r="C19" s="31"/>
      <c r="D19" s="31"/>
      <c r="E19" s="31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5" customHeight="1" x14ac:dyDescent="0.15">
      <c r="A20" s="30"/>
      <c r="B20" s="30" t="s">
        <v>152</v>
      </c>
      <c r="C20" s="31"/>
      <c r="D20" s="31"/>
      <c r="E20" s="31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" customHeight="1" x14ac:dyDescent="0.15">
      <c r="B21" s="30" t="s">
        <v>26</v>
      </c>
      <c r="C21" s="31"/>
      <c r="D21" s="31"/>
      <c r="E21" s="31"/>
      <c r="F21" s="30"/>
    </row>
    <row r="22" spans="1:15" x14ac:dyDescent="0.15">
      <c r="B22" s="36"/>
      <c r="C22" s="36"/>
      <c r="D22" s="36"/>
      <c r="E22" s="36"/>
      <c r="F22" s="36"/>
      <c r="G22" s="36"/>
      <c r="H22" s="36"/>
    </row>
    <row r="23" spans="1:15" x14ac:dyDescent="0.15">
      <c r="B23" s="36"/>
      <c r="C23" s="36"/>
      <c r="D23" s="36"/>
      <c r="E23" s="36"/>
      <c r="F23" s="36"/>
      <c r="G23" s="36"/>
      <c r="H23" s="36"/>
    </row>
  </sheetData>
  <mergeCells count="7">
    <mergeCell ref="A2:J2"/>
    <mergeCell ref="F4:J4"/>
    <mergeCell ref="A4:A5"/>
    <mergeCell ref="B4:B5"/>
    <mergeCell ref="C4:C5"/>
    <mergeCell ref="D4:D5"/>
    <mergeCell ref="E4:E5"/>
  </mergeCells>
  <phoneticPr fontId="59" type="noConversion"/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topLeftCell="A4" workbookViewId="0">
      <selection activeCell="C26" sqref="C26"/>
    </sheetView>
  </sheetViews>
  <sheetFormatPr defaultColWidth="9" defaultRowHeight="13.5" x14ac:dyDescent="0.15"/>
  <cols>
    <col min="1" max="1" width="8.25" style="1" customWidth="1"/>
    <col min="2" max="2" width="6" style="1" customWidth="1"/>
    <col min="3" max="3" width="7.125" style="1" customWidth="1"/>
    <col min="4" max="4" width="9.5" style="1" customWidth="1"/>
    <col min="5" max="5" width="13" style="1" customWidth="1"/>
    <col min="6" max="6" width="5" style="1" customWidth="1"/>
    <col min="7" max="7" width="6.875" style="1" customWidth="1"/>
    <col min="8" max="8" width="4.875" style="1" customWidth="1"/>
    <col min="9" max="9" width="5.125" style="1" customWidth="1"/>
    <col min="10" max="10" width="29.125" style="1" customWidth="1"/>
    <col min="11" max="11" width="13" style="1" customWidth="1"/>
    <col min="12" max="16384" width="9" style="1"/>
  </cols>
  <sheetData>
    <row r="1" spans="1:10" ht="14.25" x14ac:dyDescent="0.15">
      <c r="A1" s="7" t="s">
        <v>0</v>
      </c>
    </row>
    <row r="2" spans="1:10" ht="24.95" customHeight="1" x14ac:dyDescent="0.15">
      <c r="A2" s="134" t="s">
        <v>153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15">
      <c r="A3" s="8" t="s">
        <v>154</v>
      </c>
      <c r="B3" s="9"/>
      <c r="C3" s="36" t="s">
        <v>155</v>
      </c>
      <c r="D3" s="36"/>
      <c r="E3" s="36"/>
      <c r="I3" s="8" t="s">
        <v>156</v>
      </c>
      <c r="J3" s="8"/>
    </row>
    <row r="4" spans="1:10" ht="41.1" customHeight="1" x14ac:dyDescent="0.15">
      <c r="A4" s="169" t="s">
        <v>4</v>
      </c>
      <c r="B4" s="171" t="s">
        <v>52</v>
      </c>
      <c r="C4" s="173" t="s">
        <v>6</v>
      </c>
      <c r="D4" s="174" t="s">
        <v>7</v>
      </c>
      <c r="E4" s="173" t="s">
        <v>8</v>
      </c>
      <c r="F4" s="166" t="s">
        <v>9</v>
      </c>
      <c r="G4" s="166"/>
      <c r="H4" s="166"/>
      <c r="I4" s="166"/>
      <c r="J4" s="167"/>
    </row>
    <row r="5" spans="1:10" ht="57" customHeight="1" x14ac:dyDescent="0.15">
      <c r="A5" s="170"/>
      <c r="B5" s="172"/>
      <c r="C5" s="173"/>
      <c r="D5" s="174"/>
      <c r="E5" s="173"/>
      <c r="F5" s="41" t="s">
        <v>29</v>
      </c>
      <c r="G5" s="38" t="s">
        <v>30</v>
      </c>
      <c r="H5" s="38" t="s">
        <v>12</v>
      </c>
      <c r="I5" s="38" t="s">
        <v>13</v>
      </c>
      <c r="J5" s="38" t="s">
        <v>14</v>
      </c>
    </row>
    <row r="6" spans="1:10" ht="33" customHeight="1" x14ac:dyDescent="0.15">
      <c r="A6" s="39"/>
      <c r="B6" s="40"/>
      <c r="C6" s="37">
        <f t="shared" ref="C6:I6" si="0">SUM(C7:C26)</f>
        <v>1659</v>
      </c>
      <c r="D6" s="37">
        <f t="shared" si="0"/>
        <v>372</v>
      </c>
      <c r="E6" s="37">
        <f t="shared" si="0"/>
        <v>10354.336955000001</v>
      </c>
      <c r="F6" s="37">
        <f t="shared" si="0"/>
        <v>19</v>
      </c>
      <c r="G6" s="37">
        <f t="shared" si="0"/>
        <v>0</v>
      </c>
      <c r="H6" s="37">
        <f t="shared" si="0"/>
        <v>0</v>
      </c>
      <c r="I6" s="37">
        <f t="shared" si="0"/>
        <v>19</v>
      </c>
      <c r="J6" s="38"/>
    </row>
    <row r="7" spans="1:10" ht="18" customHeight="1" x14ac:dyDescent="0.15">
      <c r="A7" s="6">
        <v>1</v>
      </c>
      <c r="B7" s="42" t="s">
        <v>157</v>
      </c>
      <c r="C7" s="43">
        <v>91</v>
      </c>
      <c r="D7" s="35">
        <v>32</v>
      </c>
      <c r="E7" s="6">
        <v>310.54899999999998</v>
      </c>
      <c r="F7" s="44">
        <v>0</v>
      </c>
      <c r="G7" s="44">
        <v>0</v>
      </c>
      <c r="H7" s="44">
        <v>0</v>
      </c>
      <c r="I7" s="47"/>
      <c r="J7" s="6"/>
    </row>
    <row r="8" spans="1:10" ht="18" customHeight="1" x14ac:dyDescent="0.15">
      <c r="A8" s="6">
        <v>2</v>
      </c>
      <c r="B8" s="42" t="s">
        <v>158</v>
      </c>
      <c r="C8" s="43">
        <v>122</v>
      </c>
      <c r="D8" s="35">
        <v>42</v>
      </c>
      <c r="E8" s="6">
        <v>720.48595499999999</v>
      </c>
      <c r="F8" s="44">
        <v>0</v>
      </c>
      <c r="G8" s="44">
        <v>0</v>
      </c>
      <c r="H8" s="44">
        <v>0</v>
      </c>
      <c r="I8" s="47"/>
      <c r="J8" s="6"/>
    </row>
    <row r="9" spans="1:10" ht="18" customHeight="1" x14ac:dyDescent="0.15">
      <c r="A9" s="6">
        <v>3</v>
      </c>
      <c r="B9" s="42" t="s">
        <v>159</v>
      </c>
      <c r="C9" s="43">
        <v>81</v>
      </c>
      <c r="D9" s="35">
        <v>5</v>
      </c>
      <c r="E9" s="6">
        <v>260.7867</v>
      </c>
      <c r="F9" s="44">
        <v>0</v>
      </c>
      <c r="G9" s="44">
        <v>0</v>
      </c>
      <c r="H9" s="44">
        <v>0</v>
      </c>
      <c r="I9" s="47"/>
      <c r="J9" s="6"/>
    </row>
    <row r="10" spans="1:10" ht="18" customHeight="1" x14ac:dyDescent="0.15">
      <c r="A10" s="6">
        <v>4</v>
      </c>
      <c r="B10" s="42" t="s">
        <v>160</v>
      </c>
      <c r="C10" s="43">
        <v>74</v>
      </c>
      <c r="D10" s="35">
        <v>18</v>
      </c>
      <c r="E10" s="6">
        <v>138.61181999999999</v>
      </c>
      <c r="F10" s="44">
        <v>0</v>
      </c>
      <c r="G10" s="44">
        <v>0</v>
      </c>
      <c r="H10" s="44">
        <v>0</v>
      </c>
      <c r="I10" s="47"/>
      <c r="J10" s="6"/>
    </row>
    <row r="11" spans="1:10" ht="18" customHeight="1" x14ac:dyDescent="0.15">
      <c r="A11" s="6">
        <v>5</v>
      </c>
      <c r="B11" s="42" t="s">
        <v>161</v>
      </c>
      <c r="C11" s="43">
        <v>157</v>
      </c>
      <c r="D11" s="35">
        <v>7</v>
      </c>
      <c r="E11" s="6">
        <v>404.88</v>
      </c>
      <c r="F11" s="44">
        <v>0</v>
      </c>
      <c r="G11" s="44">
        <v>0</v>
      </c>
      <c r="H11" s="44">
        <v>0</v>
      </c>
      <c r="I11" s="47"/>
      <c r="J11" s="6"/>
    </row>
    <row r="12" spans="1:10" ht="18" customHeight="1" x14ac:dyDescent="0.15">
      <c r="A12" s="6">
        <v>6</v>
      </c>
      <c r="B12" s="42" t="s">
        <v>162</v>
      </c>
      <c r="C12" s="43">
        <v>107</v>
      </c>
      <c r="D12" s="35">
        <v>15</v>
      </c>
      <c r="E12" s="6">
        <v>800.13037599999996</v>
      </c>
      <c r="F12" s="44">
        <v>0</v>
      </c>
      <c r="G12" s="44">
        <v>0</v>
      </c>
      <c r="H12" s="44">
        <v>0</v>
      </c>
      <c r="I12" s="47"/>
      <c r="J12" s="6"/>
    </row>
    <row r="13" spans="1:10" ht="18" customHeight="1" x14ac:dyDescent="0.15">
      <c r="A13" s="6">
        <v>7</v>
      </c>
      <c r="B13" s="42" t="s">
        <v>163</v>
      </c>
      <c r="C13" s="43">
        <v>105</v>
      </c>
      <c r="D13" s="35">
        <v>8</v>
      </c>
      <c r="E13" s="6">
        <v>344.35614700000002</v>
      </c>
      <c r="F13" s="44">
        <v>0</v>
      </c>
      <c r="G13" s="44">
        <v>0</v>
      </c>
      <c r="H13" s="44">
        <v>0</v>
      </c>
      <c r="I13" s="47"/>
      <c r="J13" s="6"/>
    </row>
    <row r="14" spans="1:10" ht="39.950000000000003" customHeight="1" x14ac:dyDescent="0.15">
      <c r="A14" s="6">
        <v>8</v>
      </c>
      <c r="B14" s="42" t="s">
        <v>164</v>
      </c>
      <c r="C14" s="43">
        <v>93</v>
      </c>
      <c r="D14" s="35">
        <v>23</v>
      </c>
      <c r="E14" s="6">
        <v>705.079609</v>
      </c>
      <c r="F14" s="44">
        <v>0</v>
      </c>
      <c r="G14" s="44">
        <v>0</v>
      </c>
      <c r="H14" s="44">
        <v>0</v>
      </c>
      <c r="I14" s="47"/>
      <c r="J14" s="48"/>
    </row>
    <row r="15" spans="1:10" ht="36" customHeight="1" x14ac:dyDescent="0.15">
      <c r="A15" s="6">
        <v>9</v>
      </c>
      <c r="B15" s="42" t="s">
        <v>165</v>
      </c>
      <c r="C15" s="43">
        <v>149</v>
      </c>
      <c r="D15" s="35">
        <v>19</v>
      </c>
      <c r="E15" s="6">
        <v>437.6592</v>
      </c>
      <c r="F15" s="44">
        <v>16</v>
      </c>
      <c r="G15" s="44">
        <v>0</v>
      </c>
      <c r="H15" s="44">
        <v>0</v>
      </c>
      <c r="I15" s="47">
        <v>16</v>
      </c>
      <c r="J15" s="48" t="s">
        <v>166</v>
      </c>
    </row>
    <row r="16" spans="1:10" ht="66.95" customHeight="1" x14ac:dyDescent="0.15">
      <c r="A16" s="6">
        <v>10</v>
      </c>
      <c r="B16" s="42" t="s">
        <v>167</v>
      </c>
      <c r="C16" s="43">
        <v>72</v>
      </c>
      <c r="D16" s="35">
        <v>3</v>
      </c>
      <c r="E16" s="6">
        <v>109.14409999999999</v>
      </c>
      <c r="F16" s="44">
        <v>0</v>
      </c>
      <c r="G16" s="44">
        <v>0</v>
      </c>
      <c r="H16" s="44">
        <v>0</v>
      </c>
      <c r="I16" s="47">
        <v>0</v>
      </c>
      <c r="J16" s="48"/>
    </row>
    <row r="17" spans="1:11" ht="18" customHeight="1" x14ac:dyDescent="0.15">
      <c r="A17" s="6">
        <v>11</v>
      </c>
      <c r="B17" s="42" t="s">
        <v>168</v>
      </c>
      <c r="C17" s="43">
        <v>146</v>
      </c>
      <c r="D17" s="35">
        <v>4</v>
      </c>
      <c r="E17" s="6">
        <v>302.84187600000001</v>
      </c>
      <c r="F17" s="44">
        <v>0</v>
      </c>
      <c r="G17" s="44">
        <v>0</v>
      </c>
      <c r="H17" s="44">
        <v>0</v>
      </c>
      <c r="I17" s="47"/>
      <c r="J17" s="48"/>
    </row>
    <row r="18" spans="1:11" ht="75" customHeight="1" x14ac:dyDescent="0.15">
      <c r="A18" s="6">
        <v>12</v>
      </c>
      <c r="B18" s="42" t="s">
        <v>169</v>
      </c>
      <c r="C18" s="43">
        <v>27</v>
      </c>
      <c r="D18" s="35">
        <v>24</v>
      </c>
      <c r="E18" s="6">
        <v>820.53650000000005</v>
      </c>
      <c r="F18" s="44">
        <v>3</v>
      </c>
      <c r="G18" s="44">
        <v>0</v>
      </c>
      <c r="H18" s="44">
        <v>0</v>
      </c>
      <c r="I18" s="47">
        <v>3</v>
      </c>
      <c r="J18" s="48" t="s">
        <v>170</v>
      </c>
    </row>
    <row r="19" spans="1:11" ht="18" customHeight="1" x14ac:dyDescent="0.15">
      <c r="A19" s="6">
        <v>13</v>
      </c>
      <c r="B19" s="42" t="s">
        <v>171</v>
      </c>
      <c r="C19" s="43">
        <v>26</v>
      </c>
      <c r="D19" s="35">
        <v>24</v>
      </c>
      <c r="E19" s="6">
        <v>902.11599999999999</v>
      </c>
      <c r="F19" s="44">
        <v>0</v>
      </c>
      <c r="G19" s="44">
        <v>0</v>
      </c>
      <c r="H19" s="44">
        <v>0</v>
      </c>
      <c r="I19" s="47"/>
      <c r="J19" s="6"/>
    </row>
    <row r="20" spans="1:11" ht="18" customHeight="1" x14ac:dyDescent="0.15">
      <c r="A20" s="6">
        <v>14</v>
      </c>
      <c r="B20" s="42" t="s">
        <v>172</v>
      </c>
      <c r="C20" s="43">
        <v>78</v>
      </c>
      <c r="D20" s="35">
        <v>6</v>
      </c>
      <c r="E20" s="6">
        <v>107.1725</v>
      </c>
      <c r="F20" s="44">
        <v>0</v>
      </c>
      <c r="G20" s="44">
        <v>0</v>
      </c>
      <c r="H20" s="44">
        <v>0</v>
      </c>
      <c r="I20" s="47"/>
      <c r="J20" s="6"/>
    </row>
    <row r="21" spans="1:11" ht="18" customHeight="1" x14ac:dyDescent="0.15">
      <c r="A21" s="6">
        <v>15</v>
      </c>
      <c r="B21" s="42" t="s">
        <v>173</v>
      </c>
      <c r="C21" s="43">
        <v>133</v>
      </c>
      <c r="D21" s="35">
        <v>62</v>
      </c>
      <c r="E21" s="6">
        <v>262.09075000000001</v>
      </c>
      <c r="F21" s="44">
        <v>0</v>
      </c>
      <c r="G21" s="44">
        <v>0</v>
      </c>
      <c r="H21" s="44">
        <v>0</v>
      </c>
      <c r="I21" s="47"/>
      <c r="J21" s="6"/>
    </row>
    <row r="22" spans="1:11" ht="18" customHeight="1" x14ac:dyDescent="0.15">
      <c r="A22" s="6">
        <v>16</v>
      </c>
      <c r="B22" s="42" t="s">
        <v>174</v>
      </c>
      <c r="C22" s="43">
        <v>59</v>
      </c>
      <c r="D22" s="35">
        <v>26</v>
      </c>
      <c r="E22" s="6">
        <v>111.803949</v>
      </c>
      <c r="F22" s="44">
        <v>0</v>
      </c>
      <c r="G22" s="44">
        <v>0</v>
      </c>
      <c r="H22" s="44">
        <v>0</v>
      </c>
      <c r="I22" s="47"/>
      <c r="J22" s="6"/>
    </row>
    <row r="23" spans="1:11" ht="18" customHeight="1" x14ac:dyDescent="0.15">
      <c r="A23" s="6">
        <v>17</v>
      </c>
      <c r="B23" s="42" t="s">
        <v>175</v>
      </c>
      <c r="C23" s="43">
        <v>41</v>
      </c>
      <c r="D23" s="35">
        <v>17</v>
      </c>
      <c r="E23" s="6">
        <v>3394.6882780000001</v>
      </c>
      <c r="F23" s="44">
        <v>0</v>
      </c>
      <c r="G23" s="44">
        <v>0</v>
      </c>
      <c r="H23" s="44">
        <v>0</v>
      </c>
      <c r="I23" s="47"/>
      <c r="J23" s="6"/>
    </row>
    <row r="24" spans="1:11" ht="18" customHeight="1" x14ac:dyDescent="0.15">
      <c r="A24" s="6">
        <v>18</v>
      </c>
      <c r="B24" s="42" t="s">
        <v>176</v>
      </c>
      <c r="C24" s="43">
        <v>19</v>
      </c>
      <c r="D24" s="35">
        <v>2</v>
      </c>
      <c r="E24" s="6">
        <v>31.354195000000001</v>
      </c>
      <c r="F24" s="44">
        <v>0</v>
      </c>
      <c r="G24" s="44">
        <v>0</v>
      </c>
      <c r="H24" s="44">
        <v>0</v>
      </c>
      <c r="I24" s="47"/>
      <c r="J24" s="6"/>
    </row>
    <row r="25" spans="1:11" ht="18" customHeight="1" x14ac:dyDescent="0.15">
      <c r="A25" s="6">
        <v>19</v>
      </c>
      <c r="B25" s="42" t="s">
        <v>177</v>
      </c>
      <c r="C25" s="43">
        <v>36</v>
      </c>
      <c r="D25" s="35">
        <v>35</v>
      </c>
      <c r="E25" s="6">
        <v>190.05</v>
      </c>
      <c r="F25" s="44">
        <v>0</v>
      </c>
      <c r="G25" s="44">
        <v>0</v>
      </c>
      <c r="H25" s="44">
        <v>0</v>
      </c>
      <c r="I25" s="47"/>
      <c r="J25" s="6"/>
    </row>
    <row r="26" spans="1:11" ht="18" customHeight="1" x14ac:dyDescent="0.15">
      <c r="A26" s="6">
        <v>20</v>
      </c>
      <c r="B26" s="42" t="s">
        <v>178</v>
      </c>
      <c r="C26" s="43">
        <v>43</v>
      </c>
      <c r="D26" s="35">
        <v>0</v>
      </c>
      <c r="E26" s="6">
        <v>0</v>
      </c>
      <c r="F26" s="44">
        <v>0</v>
      </c>
      <c r="G26" s="44">
        <v>0</v>
      </c>
      <c r="H26" s="44">
        <v>0</v>
      </c>
      <c r="I26" s="47"/>
      <c r="J26" s="6"/>
    </row>
    <row r="27" spans="1:11" ht="18" customHeight="1" x14ac:dyDescent="0.15">
      <c r="A27" s="6" t="s">
        <v>23</v>
      </c>
      <c r="B27" s="45"/>
      <c r="C27" s="45">
        <f t="shared" ref="C27:G27" si="1">SUM(C7:C26)</f>
        <v>1659</v>
      </c>
      <c r="D27" s="35">
        <f t="shared" si="1"/>
        <v>372</v>
      </c>
      <c r="E27" s="6">
        <f t="shared" si="1"/>
        <v>10354.336955000001</v>
      </c>
      <c r="F27" s="44">
        <f t="shared" si="1"/>
        <v>19</v>
      </c>
      <c r="G27" s="44">
        <f t="shared" si="1"/>
        <v>0</v>
      </c>
      <c r="H27" s="44"/>
      <c r="I27" s="44">
        <f>SUM(I7:I26)</f>
        <v>19</v>
      </c>
      <c r="J27" s="6"/>
    </row>
    <row r="29" spans="1:11" x14ac:dyDescent="0.15">
      <c r="A29" s="46" t="s">
        <v>81</v>
      </c>
      <c r="B29" s="31"/>
      <c r="C29" s="31"/>
      <c r="D29" s="31"/>
      <c r="E29" s="31"/>
      <c r="F29" s="30"/>
      <c r="G29" s="30"/>
      <c r="H29" s="30"/>
      <c r="I29" s="30"/>
      <c r="J29" s="30"/>
      <c r="K29" s="30"/>
    </row>
    <row r="30" spans="1:11" x14ac:dyDescent="0.15">
      <c r="A30" s="30"/>
      <c r="B30" s="46" t="s">
        <v>25</v>
      </c>
      <c r="C30" s="31"/>
      <c r="D30" s="31"/>
      <c r="E30" s="31"/>
      <c r="F30" s="30"/>
      <c r="G30" s="30"/>
      <c r="H30" s="30"/>
      <c r="I30" s="30"/>
      <c r="J30" s="30"/>
      <c r="K30" s="30"/>
    </row>
    <row r="31" spans="1:11" ht="18" customHeight="1" x14ac:dyDescent="0.15">
      <c r="B31" s="168" t="s">
        <v>179</v>
      </c>
      <c r="C31" s="168"/>
      <c r="D31" s="168"/>
      <c r="E31" s="168"/>
      <c r="F31" s="168"/>
      <c r="G31" s="168"/>
      <c r="H31" s="168"/>
      <c r="I31" s="168"/>
      <c r="J31" s="168"/>
    </row>
  </sheetData>
  <mergeCells count="8">
    <mergeCell ref="A2:J2"/>
    <mergeCell ref="F4:J4"/>
    <mergeCell ref="B31:J31"/>
    <mergeCell ref="A4:A5"/>
    <mergeCell ref="B4:B5"/>
    <mergeCell ref="C4:C5"/>
    <mergeCell ref="D4:D5"/>
    <mergeCell ref="E4:E5"/>
  </mergeCells>
  <phoneticPr fontId="5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0"/>
  <sheetViews>
    <sheetView workbookViewId="0">
      <selection activeCell="M15" sqref="M15"/>
    </sheetView>
  </sheetViews>
  <sheetFormatPr defaultColWidth="9" defaultRowHeight="13.5" x14ac:dyDescent="0.15"/>
  <cols>
    <col min="1" max="1" width="5.5" style="1" customWidth="1"/>
    <col min="2" max="2" width="10.75" style="1" customWidth="1"/>
    <col min="3" max="3" width="12.25" style="1" customWidth="1"/>
    <col min="4" max="4" width="24.875" style="1" customWidth="1"/>
    <col min="5" max="5" width="22.375" style="1" customWidth="1"/>
    <col min="6" max="6" width="12.75" style="1" customWidth="1"/>
    <col min="7" max="7" width="9.625" style="1" customWidth="1"/>
    <col min="8" max="8" width="10" style="1" customWidth="1"/>
    <col min="9" max="9" width="8.875" style="1" customWidth="1"/>
    <col min="10" max="10" width="25.25" style="1" customWidth="1"/>
    <col min="11" max="12" width="9" style="1"/>
    <col min="13" max="13" width="12.75" style="1" customWidth="1"/>
    <col min="14" max="16384" width="9" style="1"/>
  </cols>
  <sheetData>
    <row r="1" spans="1:10" ht="14.25" x14ac:dyDescent="0.15">
      <c r="A1" s="7" t="s">
        <v>0</v>
      </c>
    </row>
    <row r="2" spans="1:10" ht="37.5" customHeight="1" x14ac:dyDescent="0.15">
      <c r="A2" s="134" t="s">
        <v>180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4.75" customHeight="1" x14ac:dyDescent="0.15">
      <c r="A3" s="8" t="s">
        <v>181</v>
      </c>
      <c r="B3" s="9"/>
      <c r="I3" s="8" t="s">
        <v>182</v>
      </c>
      <c r="J3" s="8"/>
    </row>
    <row r="4" spans="1:10" ht="41.1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</row>
    <row r="5" spans="1:10" ht="36.950000000000003" customHeight="1" x14ac:dyDescent="0.15">
      <c r="A5" s="137"/>
      <c r="B5" s="139"/>
      <c r="C5" s="140"/>
      <c r="D5" s="141"/>
      <c r="E5" s="140"/>
      <c r="F5" s="14" t="s">
        <v>10</v>
      </c>
      <c r="G5" s="11" t="s">
        <v>183</v>
      </c>
      <c r="H5" s="11" t="s">
        <v>12</v>
      </c>
      <c r="I5" s="11" t="s">
        <v>13</v>
      </c>
      <c r="J5" s="11" t="s">
        <v>14</v>
      </c>
    </row>
    <row r="6" spans="1:10" ht="36.950000000000003" customHeight="1" x14ac:dyDescent="0.15">
      <c r="A6" s="12"/>
      <c r="B6" s="13" t="s">
        <v>80</v>
      </c>
      <c r="C6" s="10">
        <f t="shared" ref="C6:I6" si="0">SUM(C7:C15)</f>
        <v>1462</v>
      </c>
      <c r="D6" s="10">
        <f t="shared" si="0"/>
        <v>1189</v>
      </c>
      <c r="E6" s="10">
        <f t="shared" si="0"/>
        <v>10963.791308</v>
      </c>
      <c r="F6" s="10">
        <f t="shared" si="0"/>
        <v>33</v>
      </c>
      <c r="G6" s="10">
        <f t="shared" si="0"/>
        <v>20</v>
      </c>
      <c r="H6" s="10">
        <f t="shared" si="0"/>
        <v>13</v>
      </c>
      <c r="I6" s="10">
        <f t="shared" si="0"/>
        <v>0</v>
      </c>
      <c r="J6" s="11"/>
    </row>
    <row r="7" spans="1:10" ht="30" customHeight="1" x14ac:dyDescent="0.15">
      <c r="A7" s="6">
        <v>1</v>
      </c>
      <c r="B7" s="15" t="s">
        <v>184</v>
      </c>
      <c r="C7" s="16">
        <v>224</v>
      </c>
      <c r="D7" s="17">
        <v>85</v>
      </c>
      <c r="E7" s="18">
        <v>1737.1012599999999</v>
      </c>
      <c r="F7" s="17"/>
      <c r="G7" s="17"/>
      <c r="H7" s="17"/>
      <c r="I7" s="17"/>
      <c r="J7" s="32"/>
    </row>
    <row r="8" spans="1:10" ht="30" customHeight="1" x14ac:dyDescent="0.15">
      <c r="A8" s="6">
        <v>2</v>
      </c>
      <c r="B8" s="15" t="s">
        <v>185</v>
      </c>
      <c r="C8" s="17">
        <v>109</v>
      </c>
      <c r="D8" s="17">
        <v>109</v>
      </c>
      <c r="E8" s="19">
        <v>275.57137999999998</v>
      </c>
      <c r="F8" s="17"/>
      <c r="G8" s="20"/>
      <c r="I8" s="17"/>
      <c r="J8" s="15"/>
    </row>
    <row r="9" spans="1:10" ht="30" customHeight="1" x14ac:dyDescent="0.15">
      <c r="A9" s="6">
        <v>3</v>
      </c>
      <c r="B9" s="15" t="s">
        <v>186</v>
      </c>
      <c r="C9" s="17">
        <v>114</v>
      </c>
      <c r="D9" s="17">
        <v>114</v>
      </c>
      <c r="E9" s="18">
        <v>532.63792999999998</v>
      </c>
      <c r="F9" s="20">
        <v>16</v>
      </c>
      <c r="G9" s="20">
        <v>8</v>
      </c>
      <c r="H9" s="20">
        <v>8</v>
      </c>
      <c r="I9" s="17"/>
      <c r="J9" s="33" t="s">
        <v>187</v>
      </c>
    </row>
    <row r="10" spans="1:10" ht="30" customHeight="1" x14ac:dyDescent="0.15">
      <c r="A10" s="6">
        <v>4</v>
      </c>
      <c r="B10" s="15" t="s">
        <v>188</v>
      </c>
      <c r="C10" s="17">
        <v>283</v>
      </c>
      <c r="D10" s="17">
        <v>262</v>
      </c>
      <c r="E10" s="18">
        <v>605.47749999999996</v>
      </c>
      <c r="F10" s="20">
        <v>11</v>
      </c>
      <c r="G10" s="20">
        <v>11</v>
      </c>
      <c r="H10" s="21"/>
      <c r="I10" s="17"/>
      <c r="J10" s="15"/>
    </row>
    <row r="11" spans="1:10" ht="30" customHeight="1" x14ac:dyDescent="0.15">
      <c r="A11" s="6">
        <v>5</v>
      </c>
      <c r="B11" s="15" t="s">
        <v>189</v>
      </c>
      <c r="C11" s="17">
        <v>210</v>
      </c>
      <c r="D11" s="17">
        <v>210</v>
      </c>
      <c r="E11" s="18">
        <v>804.95089399999995</v>
      </c>
      <c r="F11" s="20">
        <v>5</v>
      </c>
      <c r="G11" s="20"/>
      <c r="H11" s="20">
        <v>5</v>
      </c>
      <c r="I11" s="17"/>
      <c r="J11" s="34" t="s">
        <v>190</v>
      </c>
    </row>
    <row r="12" spans="1:10" ht="30" customHeight="1" x14ac:dyDescent="0.15">
      <c r="A12" s="6">
        <v>6</v>
      </c>
      <c r="B12" s="15" t="s">
        <v>191</v>
      </c>
      <c r="C12" s="17">
        <v>89</v>
      </c>
      <c r="D12" s="17">
        <v>47</v>
      </c>
      <c r="E12" s="18">
        <v>409.938694</v>
      </c>
      <c r="F12" s="20">
        <v>1</v>
      </c>
      <c r="G12" s="20">
        <v>1</v>
      </c>
      <c r="H12" s="20"/>
      <c r="I12" s="17"/>
      <c r="J12" s="15"/>
    </row>
    <row r="13" spans="1:10" ht="30" customHeight="1" x14ac:dyDescent="0.15">
      <c r="A13" s="6">
        <v>7</v>
      </c>
      <c r="B13" s="15" t="s">
        <v>192</v>
      </c>
      <c r="C13" s="17">
        <v>55</v>
      </c>
      <c r="D13" s="17">
        <v>55</v>
      </c>
      <c r="E13" s="22">
        <v>150.25380000000001</v>
      </c>
      <c r="F13" s="20"/>
      <c r="G13" s="20"/>
      <c r="H13" s="20"/>
      <c r="I13" s="17"/>
      <c r="J13" s="15"/>
    </row>
    <row r="14" spans="1:10" ht="30" customHeight="1" x14ac:dyDescent="0.15">
      <c r="A14" s="6">
        <v>8</v>
      </c>
      <c r="B14" s="15" t="s">
        <v>193</v>
      </c>
      <c r="C14" s="23">
        <v>215</v>
      </c>
      <c r="D14" s="17">
        <v>174</v>
      </c>
      <c r="E14" s="18">
        <v>592.45675000000006</v>
      </c>
      <c r="F14" s="24"/>
      <c r="G14" s="24"/>
      <c r="H14" s="20"/>
      <c r="I14" s="17"/>
      <c r="J14" s="15"/>
    </row>
    <row r="15" spans="1:10" ht="30" customHeight="1" x14ac:dyDescent="0.15">
      <c r="A15" s="6">
        <v>9</v>
      </c>
      <c r="B15" s="25" t="s">
        <v>194</v>
      </c>
      <c r="C15" s="17">
        <v>163</v>
      </c>
      <c r="D15" s="26">
        <v>133</v>
      </c>
      <c r="E15" s="18">
        <v>5855.4031000000004</v>
      </c>
      <c r="F15" s="20"/>
      <c r="G15" s="20"/>
      <c r="H15" s="20"/>
      <c r="I15" s="17"/>
      <c r="J15" s="15" t="s">
        <v>195</v>
      </c>
    </row>
    <row r="16" spans="1:10" ht="27.95" customHeight="1" x14ac:dyDescent="0.15">
      <c r="A16" s="175" t="s">
        <v>23</v>
      </c>
      <c r="B16" s="176"/>
      <c r="C16" s="27">
        <f t="shared" ref="C16:H16" si="1">SUM(C7:C15)</f>
        <v>1462</v>
      </c>
      <c r="D16" s="28">
        <f t="shared" si="1"/>
        <v>1189</v>
      </c>
      <c r="E16" s="29">
        <f t="shared" si="1"/>
        <v>10963.791308</v>
      </c>
      <c r="F16" s="20">
        <f t="shared" si="1"/>
        <v>33</v>
      </c>
      <c r="G16" s="20">
        <f t="shared" si="1"/>
        <v>20</v>
      </c>
      <c r="H16" s="20">
        <f t="shared" si="1"/>
        <v>13</v>
      </c>
      <c r="I16" s="20"/>
      <c r="J16" s="35"/>
    </row>
    <row r="18" spans="1:11" x14ac:dyDescent="0.15">
      <c r="A18" s="30" t="s">
        <v>196</v>
      </c>
      <c r="B18" s="31"/>
      <c r="C18" s="31"/>
      <c r="D18" s="31"/>
      <c r="E18" s="31"/>
      <c r="F18" s="30"/>
      <c r="G18" s="30"/>
      <c r="H18" s="30"/>
      <c r="I18" s="30"/>
      <c r="J18" s="30"/>
      <c r="K18" s="30"/>
    </row>
    <row r="19" spans="1:11" x14ac:dyDescent="0.15">
      <c r="A19" s="30"/>
      <c r="B19" s="30" t="s">
        <v>25</v>
      </c>
      <c r="C19" s="31"/>
      <c r="D19" s="31"/>
      <c r="E19" s="31"/>
      <c r="F19" s="30"/>
      <c r="G19" s="30"/>
      <c r="H19" s="30"/>
      <c r="I19" s="30"/>
      <c r="J19" s="30"/>
      <c r="K19" s="30"/>
    </row>
    <row r="20" spans="1:11" x14ac:dyDescent="0.15">
      <c r="B20" s="30" t="s">
        <v>26</v>
      </c>
      <c r="C20" s="31"/>
      <c r="D20" s="31"/>
      <c r="E20" s="31"/>
      <c r="F20" s="30"/>
    </row>
  </sheetData>
  <mergeCells count="8">
    <mergeCell ref="A2:J2"/>
    <mergeCell ref="F4:J4"/>
    <mergeCell ref="A16:B16"/>
    <mergeCell ref="A4:A5"/>
    <mergeCell ref="B4:B5"/>
    <mergeCell ref="C4:C5"/>
    <mergeCell ref="D4:D5"/>
    <mergeCell ref="E4:E5"/>
  </mergeCells>
  <phoneticPr fontId="59" type="noConversion"/>
  <printOptions horizontalCentered="1"/>
  <pageMargins left="0.196850393700787" right="0.196850393700787" top="0.59055118110236204" bottom="0.59055118110236204" header="0.511811023622047" footer="0.511811023622047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8"/>
  <sheetViews>
    <sheetView tabSelected="1" workbookViewId="0">
      <selection activeCell="C8" sqref="C8"/>
    </sheetView>
  </sheetViews>
  <sheetFormatPr defaultColWidth="9" defaultRowHeight="13.5" x14ac:dyDescent="0.15"/>
  <cols>
    <col min="1" max="2" width="11" style="1" customWidth="1"/>
    <col min="3" max="3" width="44.125" style="1" customWidth="1"/>
    <col min="4" max="4" width="19" style="1" customWidth="1"/>
    <col min="5" max="16384" width="9" style="1"/>
  </cols>
  <sheetData>
    <row r="1" spans="1:4" ht="17.100000000000001" customHeight="1" x14ac:dyDescent="0.15">
      <c r="A1" s="2" t="s">
        <v>197</v>
      </c>
    </row>
    <row r="2" spans="1:4" ht="57" customHeight="1" x14ac:dyDescent="0.15">
      <c r="A2" s="177" t="s">
        <v>198</v>
      </c>
      <c r="B2" s="177"/>
      <c r="C2" s="177"/>
      <c r="D2" s="177"/>
    </row>
    <row r="3" spans="1:4" ht="27.95" customHeight="1" x14ac:dyDescent="0.15">
      <c r="A3" s="3" t="s">
        <v>199</v>
      </c>
      <c r="B3" s="3" t="s">
        <v>52</v>
      </c>
      <c r="C3" s="3" t="s">
        <v>200</v>
      </c>
      <c r="D3" s="3" t="s">
        <v>201</v>
      </c>
    </row>
    <row r="4" spans="1:4" ht="30.95" customHeight="1" x14ac:dyDescent="0.15">
      <c r="A4" s="178" t="s">
        <v>80</v>
      </c>
      <c r="B4" s="179"/>
      <c r="C4" s="4">
        <v>8</v>
      </c>
      <c r="D4" s="5">
        <v>240</v>
      </c>
    </row>
    <row r="5" spans="1:4" ht="33" customHeight="1" x14ac:dyDescent="0.15">
      <c r="A5" s="180" t="s">
        <v>139</v>
      </c>
      <c r="B5" s="4" t="s">
        <v>202</v>
      </c>
      <c r="C5" s="4">
        <v>1</v>
      </c>
      <c r="D5" s="4">
        <v>30</v>
      </c>
    </row>
    <row r="6" spans="1:4" ht="33" customHeight="1" x14ac:dyDescent="0.15">
      <c r="A6" s="181"/>
      <c r="B6" s="4" t="s">
        <v>203</v>
      </c>
      <c r="C6" s="4" t="s">
        <v>204</v>
      </c>
      <c r="D6" s="4">
        <v>30</v>
      </c>
    </row>
    <row r="7" spans="1:4" ht="33" customHeight="1" x14ac:dyDescent="0.15">
      <c r="A7" s="180" t="s">
        <v>142</v>
      </c>
      <c r="B7" s="4" t="s">
        <v>202</v>
      </c>
      <c r="C7" s="4">
        <v>2</v>
      </c>
      <c r="D7" s="5">
        <v>60</v>
      </c>
    </row>
    <row r="8" spans="1:4" ht="33" customHeight="1" x14ac:dyDescent="0.15">
      <c r="A8" s="181"/>
      <c r="B8" s="4" t="s">
        <v>205</v>
      </c>
      <c r="C8" s="4" t="s">
        <v>206</v>
      </c>
      <c r="D8" s="4">
        <v>30</v>
      </c>
    </row>
    <row r="9" spans="1:4" ht="33" customHeight="1" x14ac:dyDescent="0.15">
      <c r="A9" s="181"/>
      <c r="B9" s="4" t="s">
        <v>207</v>
      </c>
      <c r="C9" s="4" t="s">
        <v>208</v>
      </c>
      <c r="D9" s="4">
        <v>30</v>
      </c>
    </row>
    <row r="10" spans="1:4" ht="33" customHeight="1" x14ac:dyDescent="0.15">
      <c r="A10" s="180" t="s">
        <v>143</v>
      </c>
      <c r="B10" s="4" t="s">
        <v>202</v>
      </c>
      <c r="C10" s="4">
        <v>1</v>
      </c>
      <c r="D10" s="4">
        <v>30</v>
      </c>
    </row>
    <row r="11" spans="1:4" ht="33" customHeight="1" x14ac:dyDescent="0.15">
      <c r="A11" s="181"/>
      <c r="B11" s="4" t="s">
        <v>209</v>
      </c>
      <c r="C11" s="4" t="s">
        <v>210</v>
      </c>
      <c r="D11" s="4">
        <v>30</v>
      </c>
    </row>
    <row r="12" spans="1:4" ht="33" customHeight="1" x14ac:dyDescent="0.15">
      <c r="A12" s="180" t="s">
        <v>145</v>
      </c>
      <c r="B12" s="4" t="s">
        <v>202</v>
      </c>
      <c r="C12" s="4">
        <v>1</v>
      </c>
      <c r="D12" s="4">
        <v>30</v>
      </c>
    </row>
    <row r="13" spans="1:4" ht="33" customHeight="1" x14ac:dyDescent="0.15">
      <c r="A13" s="181"/>
      <c r="B13" s="4" t="s">
        <v>211</v>
      </c>
      <c r="C13" s="4" t="s">
        <v>212</v>
      </c>
      <c r="D13" s="4">
        <v>30</v>
      </c>
    </row>
    <row r="14" spans="1:4" ht="33" customHeight="1" x14ac:dyDescent="0.15">
      <c r="A14" s="180" t="s">
        <v>146</v>
      </c>
      <c r="B14" s="4" t="s">
        <v>202</v>
      </c>
      <c r="C14" s="4">
        <v>2</v>
      </c>
      <c r="D14" s="5">
        <v>60</v>
      </c>
    </row>
    <row r="15" spans="1:4" ht="33" customHeight="1" x14ac:dyDescent="0.15">
      <c r="A15" s="181"/>
      <c r="B15" s="4" t="s">
        <v>213</v>
      </c>
      <c r="C15" s="4" t="s">
        <v>214</v>
      </c>
      <c r="D15" s="4">
        <v>30</v>
      </c>
    </row>
    <row r="16" spans="1:4" ht="45" customHeight="1" x14ac:dyDescent="0.15">
      <c r="A16" s="181"/>
      <c r="B16" s="6" t="s">
        <v>215</v>
      </c>
      <c r="C16" s="5" t="s">
        <v>216</v>
      </c>
      <c r="D16" s="4">
        <v>30</v>
      </c>
    </row>
    <row r="17" spans="1:4" ht="33" customHeight="1" x14ac:dyDescent="0.15">
      <c r="A17" s="182" t="s">
        <v>148</v>
      </c>
      <c r="B17" s="4" t="s">
        <v>202</v>
      </c>
      <c r="C17" s="4">
        <v>1</v>
      </c>
      <c r="D17" s="5">
        <v>30</v>
      </c>
    </row>
    <row r="18" spans="1:4" ht="33" customHeight="1" x14ac:dyDescent="0.15">
      <c r="A18" s="182"/>
      <c r="B18" s="4" t="s">
        <v>217</v>
      </c>
      <c r="C18" s="4" t="s">
        <v>204</v>
      </c>
      <c r="D18" s="4">
        <v>30</v>
      </c>
    </row>
  </sheetData>
  <mergeCells count="8">
    <mergeCell ref="A12:A13"/>
    <mergeCell ref="A14:A16"/>
    <mergeCell ref="A17:A18"/>
    <mergeCell ref="A2:D2"/>
    <mergeCell ref="A4:B4"/>
    <mergeCell ref="A5:A6"/>
    <mergeCell ref="A7:A9"/>
    <mergeCell ref="A10:A11"/>
  </mergeCells>
  <phoneticPr fontId="5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opLeftCell="A10" workbookViewId="0">
      <selection activeCell="N22" sqref="N22"/>
    </sheetView>
  </sheetViews>
  <sheetFormatPr defaultColWidth="9" defaultRowHeight="13.5" x14ac:dyDescent="0.15"/>
  <cols>
    <col min="1" max="1" width="9" style="1"/>
    <col min="2" max="2" width="9" style="36"/>
    <col min="3" max="3" width="12.25" style="36" customWidth="1"/>
    <col min="4" max="4" width="24.875" style="36" customWidth="1"/>
    <col min="5" max="5" width="22.375" style="36" customWidth="1"/>
    <col min="6" max="6" width="9.625" style="1" customWidth="1"/>
    <col min="7" max="7" width="10.875" style="1" customWidth="1"/>
    <col min="8" max="9" width="9.625" style="1" customWidth="1"/>
    <col min="10" max="10" width="16.875" style="1" customWidth="1"/>
    <col min="11" max="11" width="12.625" style="1" customWidth="1"/>
    <col min="12" max="16384" width="9" style="1"/>
  </cols>
  <sheetData>
    <row r="1" spans="1:10" ht="14.25" x14ac:dyDescent="0.15">
      <c r="A1" s="7" t="s">
        <v>0</v>
      </c>
    </row>
    <row r="2" spans="1:10" ht="24.95" customHeight="1" x14ac:dyDescent="0.15">
      <c r="A2" s="134" t="s">
        <v>27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15">
      <c r="A3" s="8" t="s">
        <v>2</v>
      </c>
      <c r="B3" s="9"/>
      <c r="I3" s="8" t="s">
        <v>28</v>
      </c>
      <c r="J3" s="127">
        <v>44105</v>
      </c>
    </row>
    <row r="4" spans="1:10" ht="41.1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</row>
    <row r="5" spans="1:10" ht="36.75" customHeight="1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25" t="s">
        <v>14</v>
      </c>
    </row>
    <row r="6" spans="1:10" ht="30" customHeight="1" x14ac:dyDescent="0.15">
      <c r="A6" s="6">
        <v>1</v>
      </c>
      <c r="B6" s="126" t="s">
        <v>31</v>
      </c>
      <c r="C6" s="126">
        <v>14</v>
      </c>
      <c r="D6" s="126">
        <v>14</v>
      </c>
      <c r="E6" s="126">
        <v>80.770910999999998</v>
      </c>
      <c r="F6" s="126">
        <v>0</v>
      </c>
      <c r="G6" s="126">
        <v>0</v>
      </c>
      <c r="H6" s="44">
        <v>0</v>
      </c>
      <c r="I6" s="44">
        <v>0</v>
      </c>
      <c r="J6" s="6"/>
    </row>
    <row r="7" spans="1:10" ht="30" customHeight="1" x14ac:dyDescent="0.15">
      <c r="A7" s="6">
        <v>2</v>
      </c>
      <c r="B7" s="126" t="s">
        <v>32</v>
      </c>
      <c r="C7" s="126">
        <v>85</v>
      </c>
      <c r="D7" s="126">
        <v>84</v>
      </c>
      <c r="E7" s="126">
        <v>1381.55502</v>
      </c>
      <c r="F7" s="126">
        <v>0</v>
      </c>
      <c r="G7" s="126">
        <v>0</v>
      </c>
      <c r="H7" s="44">
        <v>0</v>
      </c>
      <c r="I7" s="44">
        <v>0</v>
      </c>
      <c r="J7" s="128"/>
    </row>
    <row r="8" spans="1:10" ht="30" customHeight="1" x14ac:dyDescent="0.15">
      <c r="A8" s="6">
        <v>3</v>
      </c>
      <c r="B8" s="126" t="s">
        <v>33</v>
      </c>
      <c r="C8" s="126">
        <v>30</v>
      </c>
      <c r="D8" s="126">
        <v>28</v>
      </c>
      <c r="E8" s="126">
        <v>181.97166999999999</v>
      </c>
      <c r="F8" s="126">
        <v>0</v>
      </c>
      <c r="G8" s="126">
        <v>0</v>
      </c>
      <c r="H8" s="44">
        <v>0</v>
      </c>
      <c r="I8" s="44">
        <v>0</v>
      </c>
      <c r="J8" s="35"/>
    </row>
    <row r="9" spans="1:10" ht="30" customHeight="1" x14ac:dyDescent="0.15">
      <c r="A9" s="6">
        <v>4</v>
      </c>
      <c r="B9" s="126" t="s">
        <v>34</v>
      </c>
      <c r="C9" s="126">
        <v>45</v>
      </c>
      <c r="D9" s="126">
        <v>40</v>
      </c>
      <c r="E9" s="126">
        <v>75.604489999999998</v>
      </c>
      <c r="F9" s="126">
        <v>0</v>
      </c>
      <c r="G9" s="126">
        <v>0</v>
      </c>
      <c r="H9" s="44">
        <v>0</v>
      </c>
      <c r="I9" s="44">
        <v>0</v>
      </c>
      <c r="J9" s="6"/>
    </row>
    <row r="10" spans="1:10" ht="30" customHeight="1" x14ac:dyDescent="0.15">
      <c r="A10" s="6">
        <v>5</v>
      </c>
      <c r="B10" s="126" t="s">
        <v>35</v>
      </c>
      <c r="C10" s="126">
        <v>122</v>
      </c>
      <c r="D10" s="126">
        <v>121</v>
      </c>
      <c r="E10" s="126">
        <v>355.98875600000002</v>
      </c>
      <c r="F10" s="126">
        <v>0</v>
      </c>
      <c r="G10" s="126">
        <v>0</v>
      </c>
      <c r="H10" s="44">
        <v>0</v>
      </c>
      <c r="I10" s="44">
        <v>0</v>
      </c>
      <c r="J10" s="6"/>
    </row>
    <row r="11" spans="1:10" ht="30" customHeight="1" x14ac:dyDescent="0.15">
      <c r="A11" s="6">
        <v>6</v>
      </c>
      <c r="B11" s="126" t="s">
        <v>36</v>
      </c>
      <c r="C11" s="126">
        <v>13</v>
      </c>
      <c r="D11" s="126">
        <v>12</v>
      </c>
      <c r="E11" s="126">
        <v>68.078371000000004</v>
      </c>
      <c r="F11" s="126">
        <v>0</v>
      </c>
      <c r="G11" s="126">
        <v>0</v>
      </c>
      <c r="H11" s="44">
        <v>0</v>
      </c>
      <c r="I11" s="44">
        <v>0</v>
      </c>
      <c r="J11" s="6"/>
    </row>
    <row r="12" spans="1:10" ht="30" customHeight="1" x14ac:dyDescent="0.15">
      <c r="A12" s="6">
        <v>7</v>
      </c>
      <c r="B12" s="126" t="s">
        <v>37</v>
      </c>
      <c r="C12" s="126">
        <v>266</v>
      </c>
      <c r="D12" s="126">
        <v>264</v>
      </c>
      <c r="E12" s="126">
        <v>1894.9103700000001</v>
      </c>
      <c r="F12" s="126">
        <v>0</v>
      </c>
      <c r="G12" s="126">
        <v>0</v>
      </c>
      <c r="H12" s="44">
        <v>0</v>
      </c>
      <c r="I12" s="44">
        <v>0</v>
      </c>
      <c r="J12" s="6"/>
    </row>
    <row r="13" spans="1:10" ht="30" customHeight="1" x14ac:dyDescent="0.15">
      <c r="A13" s="6">
        <v>8</v>
      </c>
      <c r="B13" s="126" t="s">
        <v>38</v>
      </c>
      <c r="C13" s="126">
        <v>66</v>
      </c>
      <c r="D13" s="126">
        <v>63</v>
      </c>
      <c r="E13" s="126">
        <v>1097.05393</v>
      </c>
      <c r="F13" s="126">
        <v>0</v>
      </c>
      <c r="G13" s="126">
        <v>0</v>
      </c>
      <c r="H13" s="44">
        <v>0</v>
      </c>
      <c r="I13" s="44">
        <v>0</v>
      </c>
      <c r="J13" s="6"/>
    </row>
    <row r="14" spans="1:10" ht="32.1" customHeight="1" x14ac:dyDescent="0.15">
      <c r="A14" s="45">
        <v>9</v>
      </c>
      <c r="B14" s="126" t="s">
        <v>39</v>
      </c>
      <c r="C14" s="126">
        <v>34</v>
      </c>
      <c r="D14" s="126">
        <v>30</v>
      </c>
      <c r="E14" s="126">
        <v>69.90813</v>
      </c>
      <c r="F14" s="126">
        <v>0</v>
      </c>
      <c r="G14" s="126">
        <v>0</v>
      </c>
      <c r="H14" s="44">
        <v>0</v>
      </c>
      <c r="I14" s="44">
        <v>0</v>
      </c>
      <c r="J14" s="6"/>
    </row>
    <row r="15" spans="1:10" ht="32.1" customHeight="1" x14ac:dyDescent="0.15">
      <c r="A15" s="45">
        <v>10</v>
      </c>
      <c r="B15" s="126" t="s">
        <v>40</v>
      </c>
      <c r="C15" s="126">
        <v>42</v>
      </c>
      <c r="D15" s="126">
        <v>39</v>
      </c>
      <c r="E15" s="126">
        <v>817.982617</v>
      </c>
      <c r="F15" s="126">
        <v>0</v>
      </c>
      <c r="G15" s="126">
        <v>0</v>
      </c>
      <c r="H15" s="44">
        <v>0</v>
      </c>
      <c r="I15" s="44">
        <v>0</v>
      </c>
      <c r="J15" s="6"/>
    </row>
    <row r="16" spans="1:10" ht="30" customHeight="1" x14ac:dyDescent="0.15">
      <c r="A16" s="45">
        <v>11</v>
      </c>
      <c r="B16" s="126" t="s">
        <v>41</v>
      </c>
      <c r="C16" s="126">
        <v>101</v>
      </c>
      <c r="D16" s="126">
        <v>60</v>
      </c>
      <c r="E16" s="126">
        <v>227.70294100000001</v>
      </c>
      <c r="F16" s="126">
        <v>0</v>
      </c>
      <c r="G16" s="126">
        <v>0</v>
      </c>
      <c r="H16" s="44">
        <v>0</v>
      </c>
      <c r="I16" s="44">
        <v>0</v>
      </c>
      <c r="J16" s="6"/>
    </row>
    <row r="17" spans="1:15" ht="32.1" customHeight="1" x14ac:dyDescent="0.15">
      <c r="A17" s="6">
        <v>12</v>
      </c>
      <c r="B17" s="126" t="s">
        <v>42</v>
      </c>
      <c r="C17" s="126">
        <v>13</v>
      </c>
      <c r="D17" s="126">
        <v>9</v>
      </c>
      <c r="E17" s="126">
        <v>45.329991</v>
      </c>
      <c r="F17" s="126">
        <v>0</v>
      </c>
      <c r="G17" s="126">
        <v>0</v>
      </c>
      <c r="H17" s="44">
        <v>0</v>
      </c>
      <c r="I17" s="44">
        <v>0</v>
      </c>
      <c r="J17" s="6"/>
    </row>
    <row r="18" spans="1:15" ht="32.1" customHeight="1" x14ac:dyDescent="0.15">
      <c r="A18" s="45">
        <v>13</v>
      </c>
      <c r="B18" s="126" t="s">
        <v>43</v>
      </c>
      <c r="C18" s="126">
        <v>4</v>
      </c>
      <c r="D18" s="126">
        <v>4</v>
      </c>
      <c r="E18" s="126">
        <v>35.320369999999997</v>
      </c>
      <c r="F18" s="126">
        <v>0</v>
      </c>
      <c r="G18" s="126">
        <v>0</v>
      </c>
      <c r="H18" s="44">
        <v>0</v>
      </c>
      <c r="I18" s="44">
        <v>0</v>
      </c>
      <c r="J18" s="6"/>
    </row>
    <row r="19" spans="1:15" ht="32.1" customHeight="1" x14ac:dyDescent="0.15">
      <c r="A19" s="45">
        <v>14</v>
      </c>
      <c r="B19" s="126" t="s">
        <v>44</v>
      </c>
      <c r="C19" s="126">
        <v>40</v>
      </c>
      <c r="D19" s="126">
        <v>40</v>
      </c>
      <c r="E19" s="126">
        <v>639.51310000000001</v>
      </c>
      <c r="F19" s="126">
        <v>0</v>
      </c>
      <c r="G19" s="126">
        <v>0</v>
      </c>
      <c r="H19" s="44">
        <v>0</v>
      </c>
      <c r="I19" s="44">
        <v>0</v>
      </c>
      <c r="J19" s="6"/>
    </row>
    <row r="20" spans="1:15" ht="32.1" customHeight="1" x14ac:dyDescent="0.15">
      <c r="A20" s="45">
        <v>15</v>
      </c>
      <c r="B20" s="126" t="s">
        <v>45</v>
      </c>
      <c r="C20" s="126">
        <v>12</v>
      </c>
      <c r="D20" s="126">
        <v>12</v>
      </c>
      <c r="E20" s="126">
        <v>76.86103</v>
      </c>
      <c r="F20" s="126">
        <v>0</v>
      </c>
      <c r="G20" s="126">
        <v>0</v>
      </c>
      <c r="H20" s="44">
        <v>0</v>
      </c>
      <c r="I20" s="44">
        <v>0</v>
      </c>
      <c r="J20" s="6"/>
    </row>
    <row r="21" spans="1:15" ht="32.1" customHeight="1" x14ac:dyDescent="0.15">
      <c r="A21" s="45">
        <v>16</v>
      </c>
      <c r="B21" s="126" t="s">
        <v>46</v>
      </c>
      <c r="C21" s="126">
        <v>29</v>
      </c>
      <c r="D21" s="126">
        <v>27</v>
      </c>
      <c r="E21" s="126">
        <v>92.692278999999999</v>
      </c>
      <c r="F21" s="126">
        <v>0</v>
      </c>
      <c r="G21" s="126">
        <v>0</v>
      </c>
      <c r="H21" s="44">
        <v>0</v>
      </c>
      <c r="I21" s="44">
        <v>0</v>
      </c>
      <c r="J21" s="35"/>
    </row>
    <row r="22" spans="1:15" ht="36.950000000000003" customHeight="1" x14ac:dyDescent="0.15">
      <c r="A22" s="45">
        <v>17</v>
      </c>
      <c r="B22" s="126" t="s">
        <v>47</v>
      </c>
      <c r="C22" s="126">
        <v>22</v>
      </c>
      <c r="D22" s="126">
        <v>22</v>
      </c>
      <c r="E22" s="126">
        <v>49.235340000000001</v>
      </c>
      <c r="F22" s="126">
        <v>0</v>
      </c>
      <c r="G22" s="126">
        <v>0</v>
      </c>
      <c r="H22" s="44">
        <v>0</v>
      </c>
      <c r="I22" s="44">
        <v>0</v>
      </c>
      <c r="J22" s="6"/>
    </row>
    <row r="23" spans="1:15" ht="36.950000000000003" customHeight="1" x14ac:dyDescent="0.15">
      <c r="A23" s="45">
        <v>18</v>
      </c>
      <c r="B23" s="126" t="s">
        <v>48</v>
      </c>
      <c r="C23" s="126">
        <v>31</v>
      </c>
      <c r="D23" s="126">
        <v>31</v>
      </c>
      <c r="E23" s="126">
        <v>66.257593</v>
      </c>
      <c r="F23" s="126">
        <v>0</v>
      </c>
      <c r="G23" s="126">
        <v>0</v>
      </c>
      <c r="H23" s="44">
        <v>0</v>
      </c>
      <c r="I23" s="44">
        <v>0</v>
      </c>
      <c r="J23" s="6"/>
    </row>
    <row r="24" spans="1:15" ht="36.950000000000003" customHeight="1" x14ac:dyDescent="0.15">
      <c r="A24" s="6" t="s">
        <v>23</v>
      </c>
      <c r="B24" s="126"/>
      <c r="C24" s="126">
        <v>969</v>
      </c>
      <c r="D24" s="126">
        <v>900</v>
      </c>
      <c r="E24" s="126">
        <v>7256.7368999999999</v>
      </c>
      <c r="F24" s="126">
        <v>0</v>
      </c>
      <c r="G24" s="126">
        <v>0</v>
      </c>
      <c r="H24" s="44">
        <v>0</v>
      </c>
      <c r="I24" s="44">
        <v>0</v>
      </c>
      <c r="J24" s="6"/>
    </row>
    <row r="25" spans="1:15" x14ac:dyDescent="0.15">
      <c r="A25" s="30"/>
      <c r="B25" s="30" t="s">
        <v>25</v>
      </c>
      <c r="C25" s="31"/>
      <c r="D25" s="31"/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18" customHeight="1" x14ac:dyDescent="0.15">
      <c r="B26" s="30" t="s">
        <v>26</v>
      </c>
      <c r="C26" s="31"/>
      <c r="D26" s="31"/>
      <c r="E26" s="31"/>
      <c r="F26" s="30"/>
    </row>
  </sheetData>
  <mergeCells count="7">
    <mergeCell ref="A2:J2"/>
    <mergeCell ref="F4:J4"/>
    <mergeCell ref="A4:A5"/>
    <mergeCell ref="B4:B5"/>
    <mergeCell ref="C4:C5"/>
    <mergeCell ref="D4:D5"/>
    <mergeCell ref="E4:E5"/>
  </mergeCells>
  <phoneticPr fontId="59" type="noConversion"/>
  <printOptions horizontalCentered="1" verticalCentered="1"/>
  <pageMargins left="0.59027777777777801" right="0.59027777777777801" top="0.59027777777777801" bottom="0.5902777777777780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5"/>
  <sheetViews>
    <sheetView workbookViewId="0">
      <selection activeCell="E6" sqref="E6"/>
    </sheetView>
  </sheetViews>
  <sheetFormatPr defaultColWidth="9" defaultRowHeight="13.5" x14ac:dyDescent="0.15"/>
  <cols>
    <col min="1" max="1" width="9" style="1"/>
    <col min="2" max="2" width="9" style="36"/>
    <col min="3" max="3" width="12.25" style="36" customWidth="1"/>
    <col min="4" max="4" width="24.875" style="36" customWidth="1"/>
    <col min="5" max="5" width="22.375" style="36" customWidth="1"/>
    <col min="6" max="6" width="9.625" style="1" customWidth="1"/>
    <col min="7" max="7" width="10.875" style="1" customWidth="1"/>
    <col min="8" max="9" width="9.625" style="1" customWidth="1"/>
    <col min="10" max="10" width="16.875" style="1" customWidth="1"/>
    <col min="11" max="11" width="9" style="1"/>
    <col min="12" max="12" width="13.125" style="1" customWidth="1"/>
    <col min="13" max="16384" width="9" style="1"/>
  </cols>
  <sheetData>
    <row r="1" spans="1:22" ht="14.25" x14ac:dyDescent="0.15">
      <c r="A1" s="7" t="s">
        <v>0</v>
      </c>
    </row>
    <row r="2" spans="1:22" ht="24.95" customHeight="1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2" ht="30.95" customHeight="1" x14ac:dyDescent="0.15">
      <c r="A3" s="8" t="s">
        <v>50</v>
      </c>
      <c r="B3" s="9"/>
      <c r="I3" s="8" t="s">
        <v>51</v>
      </c>
      <c r="J3" s="8"/>
    </row>
    <row r="4" spans="1:22" ht="20.100000000000001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K4" s="146" t="s">
        <v>4</v>
      </c>
      <c r="L4" s="109" t="s">
        <v>52</v>
      </c>
      <c r="M4" s="144" t="s">
        <v>53</v>
      </c>
      <c r="N4" s="144"/>
      <c r="O4" s="144"/>
      <c r="P4" s="144"/>
      <c r="Q4" s="144" t="s">
        <v>54</v>
      </c>
      <c r="R4" s="144"/>
      <c r="S4" s="144"/>
      <c r="T4" s="144"/>
      <c r="U4" s="144"/>
      <c r="V4" s="144"/>
    </row>
    <row r="5" spans="1:22" ht="33.950000000000003" customHeight="1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25" t="s">
        <v>14</v>
      </c>
      <c r="K5" s="146"/>
      <c r="L5" s="109" t="s">
        <v>55</v>
      </c>
      <c r="M5" s="109" t="s">
        <v>56</v>
      </c>
      <c r="N5" s="109" t="s">
        <v>57</v>
      </c>
      <c r="O5" s="109" t="s">
        <v>58</v>
      </c>
      <c r="P5" s="109" t="s">
        <v>57</v>
      </c>
      <c r="Q5" s="109" t="s">
        <v>59</v>
      </c>
      <c r="R5" s="109" t="s">
        <v>60</v>
      </c>
      <c r="S5" s="109" t="s">
        <v>61</v>
      </c>
      <c r="T5" s="109" t="s">
        <v>62</v>
      </c>
      <c r="U5" s="109" t="s">
        <v>63</v>
      </c>
      <c r="V5" s="109" t="s">
        <v>14</v>
      </c>
    </row>
    <row r="6" spans="1:22" ht="20.100000000000001" customHeight="1" x14ac:dyDescent="0.15">
      <c r="A6" s="6">
        <v>1</v>
      </c>
      <c r="B6" s="110" t="s">
        <v>64</v>
      </c>
      <c r="C6" s="45"/>
      <c r="D6" s="109">
        <v>63</v>
      </c>
      <c r="E6" s="109">
        <f t="shared" ref="E6:E21" si="0">N6+P6</f>
        <v>215</v>
      </c>
      <c r="F6" s="44"/>
      <c r="G6" s="44"/>
      <c r="H6" s="44"/>
      <c r="I6" s="44"/>
      <c r="J6" s="6"/>
      <c r="K6" s="108">
        <v>1</v>
      </c>
      <c r="L6" s="110" t="s">
        <v>64</v>
      </c>
      <c r="M6" s="109">
        <v>63</v>
      </c>
      <c r="N6" s="109">
        <v>215</v>
      </c>
      <c r="O6" s="109"/>
      <c r="P6" s="109"/>
      <c r="Q6" s="109"/>
      <c r="R6" s="109"/>
      <c r="S6" s="109"/>
      <c r="T6" s="109"/>
      <c r="U6" s="109"/>
      <c r="V6" s="113"/>
    </row>
    <row r="7" spans="1:22" ht="20.100000000000001" customHeight="1" x14ac:dyDescent="0.15">
      <c r="A7" s="45">
        <v>2</v>
      </c>
      <c r="B7" s="111" t="s">
        <v>65</v>
      </c>
      <c r="C7" s="45">
        <f t="shared" ref="C7:C21" si="1">M7+O7</f>
        <v>60</v>
      </c>
      <c r="D7" s="109">
        <f t="shared" ref="D7:D21" si="2">M7+O7</f>
        <v>60</v>
      </c>
      <c r="E7" s="109">
        <f t="shared" si="0"/>
        <v>3127</v>
      </c>
      <c r="F7" s="44"/>
      <c r="G7" s="44"/>
      <c r="H7" s="44"/>
      <c r="I7" s="44"/>
      <c r="J7" s="6"/>
      <c r="K7" s="108">
        <v>2</v>
      </c>
      <c r="L7" s="111" t="s">
        <v>65</v>
      </c>
      <c r="M7" s="109">
        <v>54</v>
      </c>
      <c r="N7" s="109">
        <v>396</v>
      </c>
      <c r="O7" s="109">
        <v>6</v>
      </c>
      <c r="P7" s="109">
        <v>2731</v>
      </c>
      <c r="Q7" s="109"/>
      <c r="R7" s="109"/>
      <c r="S7" s="109"/>
      <c r="T7" s="109"/>
      <c r="U7" s="109"/>
      <c r="V7" s="113"/>
    </row>
    <row r="8" spans="1:22" ht="20.100000000000001" customHeight="1" x14ac:dyDescent="0.15">
      <c r="A8" s="45">
        <v>3</v>
      </c>
      <c r="B8" s="112" t="s">
        <v>66</v>
      </c>
      <c r="C8" s="45">
        <f t="shared" si="1"/>
        <v>121</v>
      </c>
      <c r="D8" s="109">
        <f t="shared" si="2"/>
        <v>121</v>
      </c>
      <c r="E8" s="109">
        <f t="shared" si="0"/>
        <v>536</v>
      </c>
      <c r="F8" s="44"/>
      <c r="G8" s="44"/>
      <c r="H8" s="44"/>
      <c r="I8" s="44"/>
      <c r="J8" s="6"/>
      <c r="K8" s="108">
        <v>3</v>
      </c>
      <c r="L8" s="112" t="s">
        <v>66</v>
      </c>
      <c r="M8" s="109">
        <v>118</v>
      </c>
      <c r="N8" s="109">
        <v>352</v>
      </c>
      <c r="O8" s="109">
        <v>3</v>
      </c>
      <c r="P8" s="109">
        <v>184</v>
      </c>
      <c r="Q8" s="109"/>
      <c r="R8" s="109"/>
      <c r="S8" s="109"/>
      <c r="T8" s="109"/>
      <c r="U8" s="109"/>
      <c r="V8" s="113"/>
    </row>
    <row r="9" spans="1:22" ht="20.100000000000001" customHeight="1" x14ac:dyDescent="0.15">
      <c r="A9" s="6">
        <v>4</v>
      </c>
      <c r="B9" s="112" t="s">
        <v>67</v>
      </c>
      <c r="C9" s="45">
        <f t="shared" si="1"/>
        <v>13</v>
      </c>
      <c r="D9" s="109">
        <f t="shared" si="2"/>
        <v>13</v>
      </c>
      <c r="E9" s="109">
        <f t="shared" si="0"/>
        <v>1000</v>
      </c>
      <c r="F9" s="44"/>
      <c r="G9" s="44"/>
      <c r="H9" s="44"/>
      <c r="I9" s="44"/>
      <c r="J9" s="6"/>
      <c r="K9" s="108">
        <v>4</v>
      </c>
      <c r="L9" s="112" t="s">
        <v>67</v>
      </c>
      <c r="M9" s="109">
        <v>13</v>
      </c>
      <c r="N9" s="109">
        <v>1000</v>
      </c>
      <c r="O9" s="109"/>
      <c r="P9" s="109"/>
      <c r="Q9" s="109"/>
      <c r="R9" s="109"/>
      <c r="S9" s="109"/>
      <c r="T9" s="109"/>
      <c r="U9" s="109"/>
      <c r="V9" s="113"/>
    </row>
    <row r="10" spans="1:22" ht="20.100000000000001" customHeight="1" x14ac:dyDescent="0.15">
      <c r="A10" s="45">
        <v>5</v>
      </c>
      <c r="B10" s="112" t="s">
        <v>68</v>
      </c>
      <c r="C10" s="45">
        <f t="shared" si="1"/>
        <v>14</v>
      </c>
      <c r="D10" s="109">
        <f t="shared" si="2"/>
        <v>14</v>
      </c>
      <c r="E10" s="109">
        <f t="shared" si="0"/>
        <v>223</v>
      </c>
      <c r="F10" s="44"/>
      <c r="G10" s="44"/>
      <c r="H10" s="44"/>
      <c r="I10" s="44"/>
      <c r="J10" s="6"/>
      <c r="K10" s="108">
        <v>5</v>
      </c>
      <c r="L10" s="112" t="s">
        <v>68</v>
      </c>
      <c r="M10" s="109">
        <v>12</v>
      </c>
      <c r="N10" s="109">
        <v>97</v>
      </c>
      <c r="O10" s="109">
        <v>2</v>
      </c>
      <c r="P10" s="109">
        <v>126</v>
      </c>
      <c r="Q10" s="109"/>
      <c r="R10" s="109"/>
      <c r="S10" s="109"/>
      <c r="T10" s="109"/>
      <c r="U10" s="109"/>
      <c r="V10" s="113"/>
    </row>
    <row r="11" spans="1:22" ht="20.100000000000001" customHeight="1" x14ac:dyDescent="0.15">
      <c r="A11" s="45">
        <v>6</v>
      </c>
      <c r="B11" s="112" t="s">
        <v>69</v>
      </c>
      <c r="C11" s="45">
        <f t="shared" si="1"/>
        <v>21</v>
      </c>
      <c r="D11" s="109">
        <f t="shared" si="2"/>
        <v>21</v>
      </c>
      <c r="E11" s="109">
        <f t="shared" si="0"/>
        <v>2991</v>
      </c>
      <c r="F11" s="44"/>
      <c r="G11" s="44"/>
      <c r="H11" s="44"/>
      <c r="I11" s="44"/>
      <c r="J11" s="6"/>
      <c r="K11" s="108">
        <v>6</v>
      </c>
      <c r="L11" s="112" t="s">
        <v>69</v>
      </c>
      <c r="M11" s="109">
        <v>21</v>
      </c>
      <c r="N11" s="109">
        <v>2991</v>
      </c>
      <c r="O11" s="109"/>
      <c r="P11" s="109"/>
      <c r="Q11" s="109"/>
      <c r="R11" s="109"/>
      <c r="S11" s="109"/>
      <c r="T11" s="109"/>
      <c r="U11" s="109"/>
      <c r="V11" s="113"/>
    </row>
    <row r="12" spans="1:22" ht="20.100000000000001" customHeight="1" x14ac:dyDescent="0.15">
      <c r="A12" s="6">
        <v>7</v>
      </c>
      <c r="B12" s="112" t="s">
        <v>70</v>
      </c>
      <c r="C12" s="45">
        <f t="shared" si="1"/>
        <v>52</v>
      </c>
      <c r="D12" s="109">
        <f t="shared" si="2"/>
        <v>52</v>
      </c>
      <c r="E12" s="109">
        <f t="shared" si="0"/>
        <v>61</v>
      </c>
      <c r="F12" s="44"/>
      <c r="G12" s="44"/>
      <c r="H12" s="44"/>
      <c r="I12" s="44"/>
      <c r="J12" s="6"/>
      <c r="K12" s="108">
        <v>7</v>
      </c>
      <c r="L12" s="112" t="s">
        <v>70</v>
      </c>
      <c r="M12" s="109">
        <v>52</v>
      </c>
      <c r="N12" s="109">
        <v>61</v>
      </c>
      <c r="O12" s="109"/>
      <c r="P12" s="109"/>
      <c r="Q12" s="109"/>
      <c r="R12" s="109"/>
      <c r="S12" s="109"/>
      <c r="T12" s="109"/>
      <c r="U12" s="109"/>
      <c r="V12" s="113"/>
    </row>
    <row r="13" spans="1:22" ht="20.100000000000001" customHeight="1" x14ac:dyDescent="0.15">
      <c r="A13" s="45">
        <v>8</v>
      </c>
      <c r="B13" s="112" t="s">
        <v>71</v>
      </c>
      <c r="C13" s="45">
        <f t="shared" si="1"/>
        <v>50</v>
      </c>
      <c r="D13" s="109">
        <f t="shared" si="2"/>
        <v>50</v>
      </c>
      <c r="E13" s="109">
        <f t="shared" si="0"/>
        <v>906</v>
      </c>
      <c r="F13" s="44"/>
      <c r="G13" s="44"/>
      <c r="H13" s="44"/>
      <c r="I13" s="44"/>
      <c r="J13" s="6"/>
      <c r="K13" s="108">
        <v>8</v>
      </c>
      <c r="L13" s="112" t="s">
        <v>71</v>
      </c>
      <c r="M13" s="109">
        <v>45</v>
      </c>
      <c r="N13" s="109">
        <v>472</v>
      </c>
      <c r="O13" s="109">
        <v>5</v>
      </c>
      <c r="P13" s="109">
        <v>434</v>
      </c>
      <c r="Q13" s="109"/>
      <c r="R13" s="109"/>
      <c r="S13" s="109"/>
      <c r="T13" s="109"/>
      <c r="U13" s="109"/>
      <c r="V13" s="113"/>
    </row>
    <row r="14" spans="1:22" ht="20.100000000000001" customHeight="1" x14ac:dyDescent="0.15">
      <c r="A14" s="45">
        <v>9</v>
      </c>
      <c r="B14" s="112" t="s">
        <v>72</v>
      </c>
      <c r="C14" s="45">
        <f t="shared" si="1"/>
        <v>180</v>
      </c>
      <c r="D14" s="109">
        <f t="shared" si="2"/>
        <v>180</v>
      </c>
      <c r="E14" s="109">
        <f t="shared" si="0"/>
        <v>650</v>
      </c>
      <c r="F14" s="44"/>
      <c r="G14" s="44"/>
      <c r="H14" s="44"/>
      <c r="I14" s="44"/>
      <c r="J14" s="6"/>
      <c r="K14" s="108">
        <v>9</v>
      </c>
      <c r="L14" s="112" t="s">
        <v>72</v>
      </c>
      <c r="M14" s="109">
        <v>179</v>
      </c>
      <c r="N14" s="109">
        <v>594</v>
      </c>
      <c r="O14" s="109">
        <v>1</v>
      </c>
      <c r="P14" s="109">
        <v>56</v>
      </c>
      <c r="Q14" s="109"/>
      <c r="R14" s="109"/>
      <c r="S14" s="109"/>
      <c r="T14" s="109"/>
      <c r="U14" s="109"/>
      <c r="V14" s="113"/>
    </row>
    <row r="15" spans="1:22" ht="20.100000000000001" customHeight="1" x14ac:dyDescent="0.15">
      <c r="A15" s="6">
        <v>10</v>
      </c>
      <c r="B15" s="112" t="s">
        <v>73</v>
      </c>
      <c r="C15" s="45">
        <f t="shared" si="1"/>
        <v>0</v>
      </c>
      <c r="D15" s="109">
        <f t="shared" si="2"/>
        <v>0</v>
      </c>
      <c r="E15" s="109">
        <f t="shared" si="0"/>
        <v>0</v>
      </c>
      <c r="F15" s="44"/>
      <c r="G15" s="44"/>
      <c r="H15" s="44"/>
      <c r="I15" s="44"/>
      <c r="J15" s="6"/>
      <c r="K15" s="108">
        <v>10</v>
      </c>
      <c r="L15" s="112" t="s">
        <v>73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13"/>
    </row>
    <row r="16" spans="1:22" ht="20.100000000000001" customHeight="1" x14ac:dyDescent="0.15">
      <c r="A16" s="45">
        <v>11</v>
      </c>
      <c r="B16" s="112" t="s">
        <v>74</v>
      </c>
      <c r="C16" s="45">
        <f t="shared" si="1"/>
        <v>217</v>
      </c>
      <c r="D16" s="109">
        <f t="shared" si="2"/>
        <v>217</v>
      </c>
      <c r="E16" s="109">
        <f t="shared" si="0"/>
        <v>969</v>
      </c>
      <c r="F16" s="44"/>
      <c r="G16" s="44"/>
      <c r="H16" s="44"/>
      <c r="I16" s="44"/>
      <c r="J16" s="6"/>
      <c r="K16" s="108">
        <v>11</v>
      </c>
      <c r="L16" s="112" t="s">
        <v>74</v>
      </c>
      <c r="M16" s="109">
        <v>214</v>
      </c>
      <c r="N16" s="109">
        <v>698</v>
      </c>
      <c r="O16" s="109">
        <v>3</v>
      </c>
      <c r="P16" s="109">
        <v>271</v>
      </c>
      <c r="Q16" s="109"/>
      <c r="R16" s="109"/>
      <c r="S16" s="109"/>
      <c r="T16" s="109"/>
      <c r="U16" s="109"/>
      <c r="V16" s="113"/>
    </row>
    <row r="17" spans="1:22" ht="20.100000000000001" customHeight="1" x14ac:dyDescent="0.15">
      <c r="A17" s="45">
        <v>12</v>
      </c>
      <c r="B17" s="112" t="s">
        <v>75</v>
      </c>
      <c r="C17" s="45">
        <f t="shared" si="1"/>
        <v>50</v>
      </c>
      <c r="D17" s="109">
        <f t="shared" si="2"/>
        <v>50</v>
      </c>
      <c r="E17" s="109">
        <f t="shared" si="0"/>
        <v>498</v>
      </c>
      <c r="F17" s="44"/>
      <c r="G17" s="44"/>
      <c r="H17" s="44"/>
      <c r="I17" s="44"/>
      <c r="J17" s="6"/>
      <c r="K17" s="108">
        <v>12</v>
      </c>
      <c r="L17" s="112" t="s">
        <v>75</v>
      </c>
      <c r="M17" s="109">
        <v>45</v>
      </c>
      <c r="N17" s="109">
        <v>97</v>
      </c>
      <c r="O17" s="109">
        <v>5</v>
      </c>
      <c r="P17" s="109">
        <v>401</v>
      </c>
      <c r="Q17" s="109"/>
      <c r="R17" s="109"/>
      <c r="S17" s="109"/>
      <c r="T17" s="109"/>
      <c r="U17" s="109"/>
      <c r="V17" s="113"/>
    </row>
    <row r="18" spans="1:22" ht="20.100000000000001" customHeight="1" x14ac:dyDescent="0.15">
      <c r="A18" s="45">
        <v>13</v>
      </c>
      <c r="B18" s="112" t="s">
        <v>76</v>
      </c>
      <c r="C18" s="45">
        <f t="shared" si="1"/>
        <v>276</v>
      </c>
      <c r="D18" s="109">
        <f t="shared" si="2"/>
        <v>276</v>
      </c>
      <c r="E18" s="109">
        <f t="shared" si="0"/>
        <v>394</v>
      </c>
      <c r="F18" s="44"/>
      <c r="G18" s="44"/>
      <c r="H18" s="44"/>
      <c r="I18" s="44"/>
      <c r="J18" s="6"/>
      <c r="K18" s="108">
        <v>13</v>
      </c>
      <c r="L18" s="112" t="s">
        <v>76</v>
      </c>
      <c r="M18" s="109">
        <v>276</v>
      </c>
      <c r="N18" s="47">
        <v>394</v>
      </c>
      <c r="O18" s="109"/>
      <c r="P18" s="109"/>
      <c r="Q18" s="109"/>
      <c r="R18" s="109"/>
      <c r="S18" s="109"/>
      <c r="T18" s="109"/>
      <c r="U18" s="109"/>
      <c r="V18" s="113"/>
    </row>
    <row r="19" spans="1:22" ht="20.100000000000001" customHeight="1" x14ac:dyDescent="0.15">
      <c r="A19" s="6">
        <v>14</v>
      </c>
      <c r="B19" s="112" t="s">
        <v>77</v>
      </c>
      <c r="C19" s="45">
        <f t="shared" si="1"/>
        <v>1</v>
      </c>
      <c r="D19" s="109">
        <f t="shared" si="2"/>
        <v>1</v>
      </c>
      <c r="E19" s="109">
        <f t="shared" si="0"/>
        <v>198</v>
      </c>
      <c r="F19" s="44"/>
      <c r="G19" s="44"/>
      <c r="H19" s="44"/>
      <c r="I19" s="44"/>
      <c r="J19" s="6"/>
      <c r="K19" s="108">
        <v>14</v>
      </c>
      <c r="L19" s="112" t="s">
        <v>77</v>
      </c>
      <c r="M19" s="109"/>
      <c r="N19" s="109"/>
      <c r="O19" s="109">
        <v>1</v>
      </c>
      <c r="P19" s="109">
        <v>198</v>
      </c>
      <c r="Q19" s="109"/>
      <c r="R19" s="109"/>
      <c r="S19" s="109"/>
      <c r="T19" s="109"/>
      <c r="U19" s="109"/>
      <c r="V19" s="113"/>
    </row>
    <row r="20" spans="1:22" ht="20.100000000000001" customHeight="1" x14ac:dyDescent="0.15">
      <c r="A20" s="45">
        <v>15</v>
      </c>
      <c r="B20" s="112" t="s">
        <v>78</v>
      </c>
      <c r="C20" s="45">
        <f t="shared" si="1"/>
        <v>6</v>
      </c>
      <c r="D20" s="109">
        <f t="shared" si="2"/>
        <v>6</v>
      </c>
      <c r="E20" s="109">
        <f t="shared" si="0"/>
        <v>2657</v>
      </c>
      <c r="F20" s="44"/>
      <c r="G20" s="44"/>
      <c r="H20" s="44"/>
      <c r="I20" s="44"/>
      <c r="J20" s="6"/>
      <c r="K20" s="108">
        <v>15</v>
      </c>
      <c r="L20" s="112" t="s">
        <v>78</v>
      </c>
      <c r="M20" s="109">
        <v>4</v>
      </c>
      <c r="N20" s="47">
        <v>2112</v>
      </c>
      <c r="O20" s="109">
        <v>2</v>
      </c>
      <c r="P20" s="109">
        <v>545</v>
      </c>
      <c r="Q20" s="109"/>
      <c r="R20" s="109"/>
      <c r="S20" s="109"/>
      <c r="T20" s="109"/>
      <c r="U20" s="109"/>
      <c r="V20" s="113"/>
    </row>
    <row r="21" spans="1:22" ht="20.100000000000001" customHeight="1" x14ac:dyDescent="0.15">
      <c r="A21" s="45">
        <v>16</v>
      </c>
      <c r="B21" s="112" t="s">
        <v>79</v>
      </c>
      <c r="C21" s="45">
        <f t="shared" si="1"/>
        <v>2</v>
      </c>
      <c r="D21" s="109">
        <f t="shared" si="2"/>
        <v>2</v>
      </c>
      <c r="E21" s="109">
        <f t="shared" si="0"/>
        <v>370</v>
      </c>
      <c r="F21" s="44"/>
      <c r="G21" s="44"/>
      <c r="H21" s="44"/>
      <c r="I21" s="44"/>
      <c r="J21" s="6"/>
      <c r="K21" s="108">
        <v>16</v>
      </c>
      <c r="L21" s="112" t="s">
        <v>79</v>
      </c>
      <c r="M21" s="109">
        <v>1</v>
      </c>
      <c r="N21" s="109">
        <v>330</v>
      </c>
      <c r="O21" s="109">
        <v>1</v>
      </c>
      <c r="P21" s="109">
        <v>40</v>
      </c>
      <c r="Q21" s="109"/>
      <c r="R21" s="109"/>
      <c r="S21" s="109"/>
      <c r="T21" s="109"/>
      <c r="U21" s="109"/>
      <c r="V21" s="113"/>
    </row>
    <row r="22" spans="1:22" ht="20.100000000000001" customHeight="1" x14ac:dyDescent="0.15">
      <c r="A22" s="6" t="s">
        <v>23</v>
      </c>
      <c r="B22" s="45"/>
      <c r="C22" s="45">
        <f t="shared" ref="C22:G22" si="3">SUM(C6:C21)</f>
        <v>1063</v>
      </c>
      <c r="D22" s="45">
        <f t="shared" si="3"/>
        <v>1126</v>
      </c>
      <c r="E22" s="6">
        <f t="shared" si="3"/>
        <v>14795</v>
      </c>
      <c r="F22" s="44">
        <f t="shared" si="3"/>
        <v>0</v>
      </c>
      <c r="G22" s="44">
        <f t="shared" si="3"/>
        <v>0</v>
      </c>
      <c r="H22" s="44"/>
      <c r="I22" s="44">
        <f t="shared" ref="I22:V22" si="4">SUM(I6:I21)</f>
        <v>0</v>
      </c>
      <c r="J22" s="35"/>
      <c r="K22" s="145" t="s">
        <v>80</v>
      </c>
      <c r="L22" s="145"/>
      <c r="M22" s="113">
        <f t="shared" si="4"/>
        <v>1097</v>
      </c>
      <c r="N22" s="113">
        <f t="shared" si="4"/>
        <v>9809</v>
      </c>
      <c r="O22" s="113">
        <f t="shared" si="4"/>
        <v>29</v>
      </c>
      <c r="P22" s="113">
        <f t="shared" si="4"/>
        <v>4986</v>
      </c>
      <c r="Q22" s="113">
        <f t="shared" si="4"/>
        <v>0</v>
      </c>
      <c r="R22" s="113">
        <f t="shared" si="4"/>
        <v>0</v>
      </c>
      <c r="S22" s="113">
        <f t="shared" si="4"/>
        <v>0</v>
      </c>
      <c r="T22" s="113">
        <f t="shared" si="4"/>
        <v>0</v>
      </c>
      <c r="U22" s="113">
        <f t="shared" si="4"/>
        <v>0</v>
      </c>
      <c r="V22" s="113">
        <f t="shared" si="4"/>
        <v>0</v>
      </c>
    </row>
    <row r="23" spans="1:22" x14ac:dyDescent="0.15">
      <c r="A23" s="30" t="s">
        <v>81</v>
      </c>
      <c r="B23" s="31"/>
      <c r="C23" s="31"/>
      <c r="D23" s="31"/>
      <c r="E23" s="31"/>
      <c r="F23" s="30"/>
      <c r="G23" s="30"/>
      <c r="H23" s="30"/>
      <c r="I23" s="30"/>
      <c r="J23" s="30"/>
      <c r="K23" s="30"/>
      <c r="L23" s="30"/>
      <c r="M23" s="30"/>
      <c r="N23" s="30"/>
    </row>
    <row r="24" spans="1:22" x14ac:dyDescent="0.15">
      <c r="A24" s="30"/>
      <c r="B24" s="30" t="s">
        <v>25</v>
      </c>
      <c r="C24" s="31"/>
      <c r="D24" s="31"/>
      <c r="E24" s="31"/>
      <c r="F24" s="30"/>
      <c r="G24" s="30"/>
      <c r="H24" s="30"/>
      <c r="I24" s="30"/>
      <c r="J24" s="30"/>
      <c r="K24" s="30"/>
      <c r="L24" s="30"/>
      <c r="M24" s="30"/>
      <c r="N24" s="30"/>
    </row>
    <row r="25" spans="1:22" ht="18" customHeight="1" x14ac:dyDescent="0.15">
      <c r="B25" s="30" t="s">
        <v>26</v>
      </c>
      <c r="C25" s="31"/>
      <c r="D25" s="31"/>
      <c r="E25" s="31"/>
      <c r="F25" s="30"/>
    </row>
  </sheetData>
  <mergeCells count="11">
    <mergeCell ref="A2:J2"/>
    <mergeCell ref="F4:J4"/>
    <mergeCell ref="M4:P4"/>
    <mergeCell ref="Q4:V4"/>
    <mergeCell ref="K22:L22"/>
    <mergeCell ref="A4:A5"/>
    <mergeCell ref="B4:B5"/>
    <mergeCell ref="C4:C5"/>
    <mergeCell ref="D4:D5"/>
    <mergeCell ref="E4:E5"/>
    <mergeCell ref="K4:K5"/>
  </mergeCells>
  <phoneticPr fontId="59" type="noConversion"/>
  <printOptions horizontalCentered="1" verticalCentered="1"/>
  <pageMargins left="0.59027777777777801" right="0.59027777777777801" top="0.51180555555555596" bottom="0.5902777777777780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5"/>
  <sheetViews>
    <sheetView topLeftCell="B1" workbookViewId="0">
      <selection activeCell="F19" sqref="F19"/>
    </sheetView>
  </sheetViews>
  <sheetFormatPr defaultColWidth="9" defaultRowHeight="13.5" x14ac:dyDescent="0.15"/>
  <cols>
    <col min="1" max="2" width="9" style="1"/>
    <col min="3" max="3" width="12.5" style="1" customWidth="1"/>
    <col min="4" max="4" width="15" style="1" customWidth="1"/>
    <col min="5" max="5" width="17.875" style="1" customWidth="1"/>
    <col min="6" max="6" width="9" style="1"/>
    <col min="7" max="7" width="15.375" style="1" customWidth="1"/>
    <col min="8" max="8" width="9" style="1"/>
    <col min="9" max="9" width="16.125" style="1" customWidth="1"/>
    <col min="10" max="10" width="15.75" style="1" customWidth="1"/>
    <col min="11" max="16384" width="9" style="1"/>
  </cols>
  <sheetData>
    <row r="1" spans="1:22" ht="14.25" x14ac:dyDescent="0.15">
      <c r="A1" s="7" t="s">
        <v>0</v>
      </c>
      <c r="B1" s="36"/>
      <c r="C1" s="36"/>
      <c r="D1" s="36"/>
      <c r="E1" s="36"/>
    </row>
    <row r="2" spans="1:22" ht="22.5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2" ht="27" customHeight="1" x14ac:dyDescent="0.15">
      <c r="A3" s="8" t="s">
        <v>50</v>
      </c>
      <c r="B3" s="9"/>
      <c r="C3" s="36"/>
      <c r="D3" s="36"/>
      <c r="E3" s="36"/>
      <c r="I3" s="8" t="s">
        <v>82</v>
      </c>
      <c r="J3" s="8"/>
    </row>
    <row r="4" spans="1:22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K4" s="146" t="s">
        <v>4</v>
      </c>
      <c r="L4" s="109" t="s">
        <v>52</v>
      </c>
      <c r="M4" s="144" t="s">
        <v>53</v>
      </c>
      <c r="N4" s="144"/>
      <c r="O4" s="144"/>
      <c r="P4" s="144"/>
      <c r="Q4" s="144" t="s">
        <v>54</v>
      </c>
      <c r="R4" s="144"/>
      <c r="S4" s="144"/>
      <c r="T4" s="144"/>
      <c r="U4" s="144"/>
      <c r="V4" s="144"/>
    </row>
    <row r="5" spans="1:22" ht="54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25" t="s">
        <v>14</v>
      </c>
      <c r="K5" s="146"/>
      <c r="L5" s="109" t="s">
        <v>55</v>
      </c>
      <c r="M5" s="109" t="s">
        <v>56</v>
      </c>
      <c r="N5" s="109" t="s">
        <v>57</v>
      </c>
      <c r="O5" s="109" t="s">
        <v>58</v>
      </c>
      <c r="P5" s="109" t="s">
        <v>57</v>
      </c>
      <c r="Q5" s="109" t="s">
        <v>59</v>
      </c>
      <c r="R5" s="109" t="s">
        <v>60</v>
      </c>
      <c r="S5" s="109" t="s">
        <v>61</v>
      </c>
      <c r="T5" s="109" t="s">
        <v>62</v>
      </c>
      <c r="U5" s="109" t="s">
        <v>63</v>
      </c>
      <c r="V5" s="109" t="s">
        <v>14</v>
      </c>
    </row>
    <row r="6" spans="1:22" ht="18" customHeight="1" x14ac:dyDescent="0.15">
      <c r="A6" s="6">
        <v>1</v>
      </c>
      <c r="B6" s="110" t="s">
        <v>64</v>
      </c>
      <c r="C6" s="45"/>
      <c r="D6" s="109">
        <v>63</v>
      </c>
      <c r="E6" s="109">
        <f t="shared" ref="E6:E21" si="0">N6+P6</f>
        <v>215</v>
      </c>
      <c r="F6" s="44"/>
      <c r="G6" s="44"/>
      <c r="H6" s="44"/>
      <c r="I6" s="44"/>
      <c r="J6" s="6"/>
      <c r="K6" s="108">
        <v>1</v>
      </c>
      <c r="L6" s="110" t="s">
        <v>64</v>
      </c>
      <c r="M6" s="109">
        <v>63</v>
      </c>
      <c r="N6" s="109">
        <v>215</v>
      </c>
      <c r="O6" s="109"/>
      <c r="P6" s="109"/>
      <c r="Q6" s="109"/>
      <c r="R6" s="109"/>
      <c r="S6" s="109"/>
      <c r="T6" s="109"/>
      <c r="U6" s="109"/>
      <c r="V6" s="113"/>
    </row>
    <row r="7" spans="1:22" ht="18" customHeight="1" x14ac:dyDescent="0.15">
      <c r="A7" s="45">
        <v>2</v>
      </c>
      <c r="B7" s="111" t="s">
        <v>65</v>
      </c>
      <c r="C7" s="45">
        <f t="shared" ref="C7:C21" si="1">M7+O7</f>
        <v>60</v>
      </c>
      <c r="D7" s="109">
        <f t="shared" ref="D7:D21" si="2">M7+O7</f>
        <v>60</v>
      </c>
      <c r="E7" s="109">
        <f t="shared" si="0"/>
        <v>3127</v>
      </c>
      <c r="F7" s="44"/>
      <c r="G7" s="44"/>
      <c r="H7" s="44"/>
      <c r="I7" s="44"/>
      <c r="J7" s="6"/>
      <c r="K7" s="108">
        <v>2</v>
      </c>
      <c r="L7" s="111" t="s">
        <v>65</v>
      </c>
      <c r="M7" s="109">
        <v>54</v>
      </c>
      <c r="N7" s="109">
        <v>396</v>
      </c>
      <c r="O7" s="109">
        <v>6</v>
      </c>
      <c r="P7" s="109">
        <v>2731</v>
      </c>
      <c r="Q7" s="109"/>
      <c r="R7" s="109"/>
      <c r="S7" s="109"/>
      <c r="T7" s="109"/>
      <c r="U7" s="109"/>
      <c r="V7" s="113"/>
    </row>
    <row r="8" spans="1:22" ht="18" customHeight="1" x14ac:dyDescent="0.15">
      <c r="A8" s="45">
        <v>3</v>
      </c>
      <c r="B8" s="112" t="s">
        <v>66</v>
      </c>
      <c r="C8" s="45">
        <f t="shared" si="1"/>
        <v>121</v>
      </c>
      <c r="D8" s="109">
        <f t="shared" si="2"/>
        <v>121</v>
      </c>
      <c r="E8" s="109">
        <f t="shared" si="0"/>
        <v>536</v>
      </c>
      <c r="F8" s="44"/>
      <c r="G8" s="44"/>
      <c r="H8" s="44"/>
      <c r="I8" s="44"/>
      <c r="J8" s="6"/>
      <c r="K8" s="108">
        <v>3</v>
      </c>
      <c r="L8" s="112" t="s">
        <v>66</v>
      </c>
      <c r="M8" s="109">
        <v>118</v>
      </c>
      <c r="N8" s="109">
        <v>352</v>
      </c>
      <c r="O8" s="109">
        <v>3</v>
      </c>
      <c r="P8" s="109">
        <v>184</v>
      </c>
      <c r="Q8" s="109"/>
      <c r="R8" s="109"/>
      <c r="S8" s="109"/>
      <c r="T8" s="109"/>
      <c r="U8" s="109"/>
      <c r="V8" s="113"/>
    </row>
    <row r="9" spans="1:22" ht="18" customHeight="1" x14ac:dyDescent="0.15">
      <c r="A9" s="6">
        <v>4</v>
      </c>
      <c r="B9" s="112" t="s">
        <v>67</v>
      </c>
      <c r="C9" s="45">
        <f t="shared" si="1"/>
        <v>13</v>
      </c>
      <c r="D9" s="109">
        <f t="shared" si="2"/>
        <v>13</v>
      </c>
      <c r="E9" s="109">
        <f t="shared" si="0"/>
        <v>1000</v>
      </c>
      <c r="F9" s="44"/>
      <c r="G9" s="44"/>
      <c r="H9" s="44"/>
      <c r="I9" s="44"/>
      <c r="J9" s="6"/>
      <c r="K9" s="108">
        <v>4</v>
      </c>
      <c r="L9" s="112" t="s">
        <v>67</v>
      </c>
      <c r="M9" s="109">
        <v>13</v>
      </c>
      <c r="N9" s="109">
        <v>1000</v>
      </c>
      <c r="O9" s="109"/>
      <c r="P9" s="109"/>
      <c r="Q9" s="109"/>
      <c r="R9" s="109"/>
      <c r="S9" s="109"/>
      <c r="T9" s="109"/>
      <c r="U9" s="109"/>
      <c r="V9" s="113"/>
    </row>
    <row r="10" spans="1:22" ht="18" customHeight="1" x14ac:dyDescent="0.15">
      <c r="A10" s="45">
        <v>5</v>
      </c>
      <c r="B10" s="112" t="s">
        <v>68</v>
      </c>
      <c r="C10" s="45">
        <f t="shared" si="1"/>
        <v>14</v>
      </c>
      <c r="D10" s="109">
        <f t="shared" si="2"/>
        <v>14</v>
      </c>
      <c r="E10" s="109">
        <f t="shared" si="0"/>
        <v>223</v>
      </c>
      <c r="F10" s="44"/>
      <c r="G10" s="44"/>
      <c r="H10" s="44"/>
      <c r="I10" s="44"/>
      <c r="J10" s="6"/>
      <c r="K10" s="108">
        <v>5</v>
      </c>
      <c r="L10" s="112" t="s">
        <v>68</v>
      </c>
      <c r="M10" s="109">
        <v>12</v>
      </c>
      <c r="N10" s="109">
        <v>97</v>
      </c>
      <c r="O10" s="109">
        <v>2</v>
      </c>
      <c r="P10" s="109">
        <v>126</v>
      </c>
      <c r="Q10" s="109"/>
      <c r="R10" s="109"/>
      <c r="S10" s="109"/>
      <c r="T10" s="109"/>
      <c r="U10" s="109"/>
      <c r="V10" s="113"/>
    </row>
    <row r="11" spans="1:22" ht="18" customHeight="1" x14ac:dyDescent="0.15">
      <c r="A11" s="45">
        <v>6</v>
      </c>
      <c r="B11" s="112" t="s">
        <v>69</v>
      </c>
      <c r="C11" s="45">
        <f t="shared" si="1"/>
        <v>21</v>
      </c>
      <c r="D11" s="109">
        <f t="shared" si="2"/>
        <v>21</v>
      </c>
      <c r="E11" s="109">
        <f t="shared" si="0"/>
        <v>2991</v>
      </c>
      <c r="F11" s="44"/>
      <c r="G11" s="44"/>
      <c r="H11" s="44"/>
      <c r="I11" s="44"/>
      <c r="J11" s="6"/>
      <c r="K11" s="108">
        <v>6</v>
      </c>
      <c r="L11" s="112" t="s">
        <v>69</v>
      </c>
      <c r="M11" s="109">
        <v>21</v>
      </c>
      <c r="N11" s="109">
        <v>2991</v>
      </c>
      <c r="O11" s="109"/>
      <c r="P11" s="109"/>
      <c r="Q11" s="109"/>
      <c r="R11" s="109"/>
      <c r="S11" s="109"/>
      <c r="T11" s="109"/>
      <c r="U11" s="109"/>
      <c r="V11" s="113"/>
    </row>
    <row r="12" spans="1:22" ht="18" customHeight="1" x14ac:dyDescent="0.15">
      <c r="A12" s="6">
        <v>7</v>
      </c>
      <c r="B12" s="112" t="s">
        <v>70</v>
      </c>
      <c r="C12" s="45">
        <f t="shared" si="1"/>
        <v>52</v>
      </c>
      <c r="D12" s="109">
        <f t="shared" si="2"/>
        <v>52</v>
      </c>
      <c r="E12" s="109">
        <f t="shared" si="0"/>
        <v>61</v>
      </c>
      <c r="F12" s="44"/>
      <c r="G12" s="44"/>
      <c r="H12" s="44"/>
      <c r="I12" s="44"/>
      <c r="J12" s="6"/>
      <c r="K12" s="108">
        <v>7</v>
      </c>
      <c r="L12" s="112" t="s">
        <v>70</v>
      </c>
      <c r="M12" s="109">
        <v>52</v>
      </c>
      <c r="N12" s="109">
        <v>61</v>
      </c>
      <c r="O12" s="109"/>
      <c r="P12" s="109"/>
      <c r="Q12" s="109"/>
      <c r="R12" s="109"/>
      <c r="S12" s="109"/>
      <c r="T12" s="109"/>
      <c r="U12" s="109"/>
      <c r="V12" s="113"/>
    </row>
    <row r="13" spans="1:22" ht="18" customHeight="1" x14ac:dyDescent="0.15">
      <c r="A13" s="45">
        <v>8</v>
      </c>
      <c r="B13" s="112" t="s">
        <v>71</v>
      </c>
      <c r="C13" s="45">
        <f t="shared" si="1"/>
        <v>50</v>
      </c>
      <c r="D13" s="109">
        <f t="shared" si="2"/>
        <v>50</v>
      </c>
      <c r="E13" s="109">
        <f t="shared" si="0"/>
        <v>906</v>
      </c>
      <c r="F13" s="44"/>
      <c r="G13" s="44"/>
      <c r="H13" s="44"/>
      <c r="I13" s="44"/>
      <c r="J13" s="6"/>
      <c r="K13" s="108">
        <v>8</v>
      </c>
      <c r="L13" s="112" t="s">
        <v>71</v>
      </c>
      <c r="M13" s="109">
        <v>45</v>
      </c>
      <c r="N13" s="109">
        <v>472</v>
      </c>
      <c r="O13" s="109">
        <v>5</v>
      </c>
      <c r="P13" s="109">
        <v>434</v>
      </c>
      <c r="Q13" s="109"/>
      <c r="R13" s="109"/>
      <c r="S13" s="109"/>
      <c r="T13" s="109"/>
      <c r="U13" s="109"/>
      <c r="V13" s="113"/>
    </row>
    <row r="14" spans="1:22" ht="18" customHeight="1" x14ac:dyDescent="0.15">
      <c r="A14" s="45">
        <v>9</v>
      </c>
      <c r="B14" s="112" t="s">
        <v>72</v>
      </c>
      <c r="C14" s="45">
        <f t="shared" si="1"/>
        <v>180</v>
      </c>
      <c r="D14" s="109">
        <f t="shared" si="2"/>
        <v>180</v>
      </c>
      <c r="E14" s="109">
        <f t="shared" si="0"/>
        <v>650</v>
      </c>
      <c r="F14" s="44"/>
      <c r="G14" s="44"/>
      <c r="H14" s="44"/>
      <c r="I14" s="44"/>
      <c r="J14" s="6"/>
      <c r="K14" s="108">
        <v>9</v>
      </c>
      <c r="L14" s="112" t="s">
        <v>72</v>
      </c>
      <c r="M14" s="109">
        <v>179</v>
      </c>
      <c r="N14" s="109">
        <v>594</v>
      </c>
      <c r="O14" s="109">
        <v>1</v>
      </c>
      <c r="P14" s="109">
        <v>56</v>
      </c>
      <c r="Q14" s="109"/>
      <c r="R14" s="109"/>
      <c r="S14" s="109"/>
      <c r="T14" s="109"/>
      <c r="U14" s="109"/>
      <c r="V14" s="113"/>
    </row>
    <row r="15" spans="1:22" ht="18" customHeight="1" x14ac:dyDescent="0.15">
      <c r="A15" s="6">
        <v>10</v>
      </c>
      <c r="B15" s="112" t="s">
        <v>73</v>
      </c>
      <c r="C15" s="45">
        <f t="shared" si="1"/>
        <v>0</v>
      </c>
      <c r="D15" s="109">
        <f t="shared" si="2"/>
        <v>0</v>
      </c>
      <c r="E15" s="109">
        <f t="shared" si="0"/>
        <v>0</v>
      </c>
      <c r="F15" s="44"/>
      <c r="G15" s="44"/>
      <c r="H15" s="44"/>
      <c r="I15" s="44"/>
      <c r="J15" s="6"/>
      <c r="K15" s="108">
        <v>10</v>
      </c>
      <c r="L15" s="112" t="s">
        <v>73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13"/>
    </row>
    <row r="16" spans="1:22" ht="18" customHeight="1" x14ac:dyDescent="0.15">
      <c r="A16" s="45">
        <v>11</v>
      </c>
      <c r="B16" s="112" t="s">
        <v>74</v>
      </c>
      <c r="C16" s="45">
        <f t="shared" si="1"/>
        <v>217</v>
      </c>
      <c r="D16" s="109">
        <f t="shared" si="2"/>
        <v>217</v>
      </c>
      <c r="E16" s="109">
        <f t="shared" si="0"/>
        <v>969</v>
      </c>
      <c r="F16" s="44"/>
      <c r="G16" s="44"/>
      <c r="H16" s="44"/>
      <c r="I16" s="44"/>
      <c r="J16" s="6"/>
      <c r="K16" s="108">
        <v>11</v>
      </c>
      <c r="L16" s="112" t="s">
        <v>74</v>
      </c>
      <c r="M16" s="109">
        <v>214</v>
      </c>
      <c r="N16" s="109">
        <v>698</v>
      </c>
      <c r="O16" s="109">
        <v>3</v>
      </c>
      <c r="P16" s="109">
        <v>271</v>
      </c>
      <c r="Q16" s="109"/>
      <c r="R16" s="109"/>
      <c r="S16" s="109"/>
      <c r="T16" s="109"/>
      <c r="U16" s="109"/>
      <c r="V16" s="113"/>
    </row>
    <row r="17" spans="1:22" ht="18" customHeight="1" x14ac:dyDescent="0.15">
      <c r="A17" s="45">
        <v>12</v>
      </c>
      <c r="B17" s="112" t="s">
        <v>75</v>
      </c>
      <c r="C17" s="45">
        <f t="shared" si="1"/>
        <v>50</v>
      </c>
      <c r="D17" s="109">
        <f t="shared" si="2"/>
        <v>50</v>
      </c>
      <c r="E17" s="109">
        <f t="shared" si="0"/>
        <v>498</v>
      </c>
      <c r="F17" s="44"/>
      <c r="G17" s="44"/>
      <c r="H17" s="44"/>
      <c r="I17" s="44"/>
      <c r="J17" s="6"/>
      <c r="K17" s="108">
        <v>12</v>
      </c>
      <c r="L17" s="112" t="s">
        <v>75</v>
      </c>
      <c r="M17" s="109">
        <v>45</v>
      </c>
      <c r="N17" s="109">
        <v>97</v>
      </c>
      <c r="O17" s="109">
        <v>5</v>
      </c>
      <c r="P17" s="109">
        <v>401</v>
      </c>
      <c r="Q17" s="109"/>
      <c r="R17" s="109"/>
      <c r="S17" s="109"/>
      <c r="T17" s="109"/>
      <c r="U17" s="109"/>
      <c r="V17" s="113"/>
    </row>
    <row r="18" spans="1:22" ht="18" customHeight="1" x14ac:dyDescent="0.15">
      <c r="A18" s="45">
        <v>13</v>
      </c>
      <c r="B18" s="112" t="s">
        <v>76</v>
      </c>
      <c r="C18" s="45">
        <f t="shared" si="1"/>
        <v>276</v>
      </c>
      <c r="D18" s="109">
        <f t="shared" si="2"/>
        <v>276</v>
      </c>
      <c r="E18" s="109">
        <f t="shared" si="0"/>
        <v>394</v>
      </c>
      <c r="F18" s="44"/>
      <c r="G18" s="44"/>
      <c r="H18" s="44"/>
      <c r="I18" s="44"/>
      <c r="J18" s="6"/>
      <c r="K18" s="108">
        <v>13</v>
      </c>
      <c r="L18" s="112" t="s">
        <v>76</v>
      </c>
      <c r="M18" s="109">
        <v>276</v>
      </c>
      <c r="N18" s="47">
        <v>394</v>
      </c>
      <c r="O18" s="109"/>
      <c r="P18" s="109"/>
      <c r="Q18" s="109"/>
      <c r="R18" s="109"/>
      <c r="S18" s="109"/>
      <c r="T18" s="109"/>
      <c r="U18" s="109"/>
      <c r="V18" s="113"/>
    </row>
    <row r="19" spans="1:22" ht="18" customHeight="1" x14ac:dyDescent="0.15">
      <c r="A19" s="6">
        <v>14</v>
      </c>
      <c r="B19" s="112" t="s">
        <v>77</v>
      </c>
      <c r="C19" s="45">
        <f t="shared" si="1"/>
        <v>1</v>
      </c>
      <c r="D19" s="109">
        <f t="shared" si="2"/>
        <v>1</v>
      </c>
      <c r="E19" s="109">
        <f t="shared" si="0"/>
        <v>198</v>
      </c>
      <c r="F19" s="44"/>
      <c r="G19" s="44"/>
      <c r="H19" s="44"/>
      <c r="I19" s="44"/>
      <c r="J19" s="6"/>
      <c r="K19" s="108">
        <v>14</v>
      </c>
      <c r="L19" s="112" t="s">
        <v>77</v>
      </c>
      <c r="M19" s="109"/>
      <c r="N19" s="109"/>
      <c r="O19" s="109">
        <v>1</v>
      </c>
      <c r="P19" s="109">
        <v>198</v>
      </c>
      <c r="Q19" s="109"/>
      <c r="R19" s="109"/>
      <c r="S19" s="109"/>
      <c r="T19" s="109"/>
      <c r="U19" s="109"/>
      <c r="V19" s="113"/>
    </row>
    <row r="20" spans="1:22" ht="18" customHeight="1" x14ac:dyDescent="0.15">
      <c r="A20" s="45">
        <v>15</v>
      </c>
      <c r="B20" s="112" t="s">
        <v>78</v>
      </c>
      <c r="C20" s="45">
        <f t="shared" si="1"/>
        <v>6</v>
      </c>
      <c r="D20" s="109">
        <f t="shared" si="2"/>
        <v>6</v>
      </c>
      <c r="E20" s="109">
        <f t="shared" si="0"/>
        <v>2657</v>
      </c>
      <c r="F20" s="44"/>
      <c r="G20" s="44"/>
      <c r="H20" s="44"/>
      <c r="I20" s="44"/>
      <c r="J20" s="6"/>
      <c r="K20" s="108">
        <v>15</v>
      </c>
      <c r="L20" s="112" t="s">
        <v>78</v>
      </c>
      <c r="M20" s="109">
        <v>4</v>
      </c>
      <c r="N20" s="47">
        <v>2112</v>
      </c>
      <c r="O20" s="109">
        <v>2</v>
      </c>
      <c r="P20" s="109">
        <v>545</v>
      </c>
      <c r="Q20" s="109"/>
      <c r="R20" s="109"/>
      <c r="S20" s="109"/>
      <c r="T20" s="109"/>
      <c r="U20" s="109"/>
      <c r="V20" s="113"/>
    </row>
    <row r="21" spans="1:22" ht="18" customHeight="1" x14ac:dyDescent="0.15">
      <c r="A21" s="45">
        <v>16</v>
      </c>
      <c r="B21" s="112" t="s">
        <v>79</v>
      </c>
      <c r="C21" s="45">
        <f t="shared" si="1"/>
        <v>2</v>
      </c>
      <c r="D21" s="109">
        <f t="shared" si="2"/>
        <v>2</v>
      </c>
      <c r="E21" s="109">
        <f t="shared" si="0"/>
        <v>370</v>
      </c>
      <c r="F21" s="44"/>
      <c r="G21" s="44"/>
      <c r="H21" s="44"/>
      <c r="I21" s="44"/>
      <c r="J21" s="6"/>
      <c r="K21" s="108">
        <v>16</v>
      </c>
      <c r="L21" s="112" t="s">
        <v>79</v>
      </c>
      <c r="M21" s="109">
        <v>1</v>
      </c>
      <c r="N21" s="109">
        <v>330</v>
      </c>
      <c r="O21" s="109">
        <v>1</v>
      </c>
      <c r="P21" s="109">
        <v>40</v>
      </c>
      <c r="Q21" s="109"/>
      <c r="R21" s="109"/>
      <c r="S21" s="109"/>
      <c r="T21" s="109"/>
      <c r="U21" s="109"/>
      <c r="V21" s="113"/>
    </row>
    <row r="22" spans="1:22" ht="18" customHeight="1" x14ac:dyDescent="0.15">
      <c r="A22" s="6" t="s">
        <v>23</v>
      </c>
      <c r="B22" s="45"/>
      <c r="C22" s="45">
        <f t="shared" ref="C22:G22" si="3">SUM(C6:C21)</f>
        <v>1063</v>
      </c>
      <c r="D22" s="45">
        <f t="shared" si="3"/>
        <v>1126</v>
      </c>
      <c r="E22" s="6">
        <f t="shared" si="3"/>
        <v>14795</v>
      </c>
      <c r="F22" s="44">
        <f t="shared" si="3"/>
        <v>0</v>
      </c>
      <c r="G22" s="44">
        <f t="shared" si="3"/>
        <v>0</v>
      </c>
      <c r="H22" s="44"/>
      <c r="I22" s="44">
        <f t="shared" ref="I22:V22" si="4">SUM(I6:I21)</f>
        <v>0</v>
      </c>
      <c r="J22" s="35"/>
      <c r="K22" s="145" t="s">
        <v>80</v>
      </c>
      <c r="L22" s="145"/>
      <c r="M22" s="113">
        <f t="shared" si="4"/>
        <v>1097</v>
      </c>
      <c r="N22" s="113">
        <f t="shared" si="4"/>
        <v>9809</v>
      </c>
      <c r="O22" s="113">
        <f t="shared" si="4"/>
        <v>29</v>
      </c>
      <c r="P22" s="113">
        <f t="shared" si="4"/>
        <v>4986</v>
      </c>
      <c r="Q22" s="113">
        <f t="shared" si="4"/>
        <v>0</v>
      </c>
      <c r="R22" s="113">
        <f t="shared" si="4"/>
        <v>0</v>
      </c>
      <c r="S22" s="113">
        <f t="shared" si="4"/>
        <v>0</v>
      </c>
      <c r="T22" s="113">
        <f t="shared" si="4"/>
        <v>0</v>
      </c>
      <c r="U22" s="113">
        <f t="shared" si="4"/>
        <v>0</v>
      </c>
      <c r="V22" s="113">
        <f t="shared" si="4"/>
        <v>0</v>
      </c>
    </row>
    <row r="23" spans="1:22" ht="18" customHeight="1" x14ac:dyDescent="0.15">
      <c r="A23" s="30" t="s">
        <v>81</v>
      </c>
      <c r="B23" s="31"/>
      <c r="C23" s="31"/>
      <c r="D23" s="31"/>
      <c r="E23" s="31"/>
      <c r="F23" s="30"/>
      <c r="G23" s="30"/>
      <c r="H23" s="30"/>
      <c r="I23" s="30"/>
      <c r="J23" s="30"/>
      <c r="K23" s="30"/>
      <c r="L23" s="30"/>
      <c r="M23" s="30"/>
      <c r="N23" s="30"/>
    </row>
    <row r="24" spans="1:22" ht="18" customHeight="1" x14ac:dyDescent="0.15">
      <c r="A24" s="30"/>
      <c r="B24" s="30" t="s">
        <v>25</v>
      </c>
      <c r="C24" s="31"/>
      <c r="D24" s="31"/>
      <c r="E24" s="31"/>
      <c r="F24" s="30"/>
      <c r="G24" s="30"/>
      <c r="H24" s="30"/>
      <c r="I24" s="30"/>
      <c r="J24" s="30"/>
      <c r="K24" s="30"/>
      <c r="L24" s="30"/>
      <c r="M24" s="30"/>
      <c r="N24" s="30"/>
    </row>
    <row r="25" spans="1:22" ht="18" customHeight="1" x14ac:dyDescent="0.15">
      <c r="B25" s="30" t="s">
        <v>26</v>
      </c>
      <c r="C25" s="31"/>
      <c r="D25" s="31"/>
      <c r="E25" s="31"/>
      <c r="F25" s="30"/>
    </row>
  </sheetData>
  <mergeCells count="11">
    <mergeCell ref="A2:J2"/>
    <mergeCell ref="F4:J4"/>
    <mergeCell ref="M4:P4"/>
    <mergeCell ref="Q4:V4"/>
    <mergeCell ref="K22:L22"/>
    <mergeCell ref="A4:A5"/>
    <mergeCell ref="B4:B5"/>
    <mergeCell ref="C4:C5"/>
    <mergeCell ref="D4:D5"/>
    <mergeCell ref="E4:E5"/>
    <mergeCell ref="K4:K5"/>
  </mergeCells>
  <phoneticPr fontId="59" type="noConversion"/>
  <pageMargins left="0.75" right="0.75" top="0.74791666666666701" bottom="0.55069444444444404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"/>
  <sheetViews>
    <sheetView workbookViewId="0">
      <selection activeCell="L5" sqref="L5"/>
    </sheetView>
  </sheetViews>
  <sheetFormatPr defaultColWidth="9" defaultRowHeight="13.5" x14ac:dyDescent="0.15"/>
  <cols>
    <col min="1" max="2" width="9" style="1"/>
    <col min="3" max="3" width="11.125" style="1" customWidth="1"/>
    <col min="4" max="4" width="17.5" style="1" customWidth="1"/>
    <col min="5" max="5" width="19.25" style="1" customWidth="1"/>
    <col min="6" max="6" width="9" style="1"/>
    <col min="7" max="7" width="13" style="1" customWidth="1"/>
    <col min="8" max="8" width="10.25" style="1" customWidth="1"/>
    <col min="9" max="9" width="10" style="1" customWidth="1"/>
    <col min="10" max="10" width="16.625" style="1" customWidth="1"/>
    <col min="11" max="16384" width="9" style="1"/>
  </cols>
  <sheetData>
    <row r="1" spans="1:28" ht="14.25" x14ac:dyDescent="0.15">
      <c r="A1" s="7" t="s">
        <v>0</v>
      </c>
      <c r="B1" s="36"/>
      <c r="C1" s="36"/>
      <c r="D1" s="36"/>
      <c r="E1" s="36"/>
    </row>
    <row r="2" spans="1:28" ht="22.5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8" x14ac:dyDescent="0.15">
      <c r="A3" s="8" t="s">
        <v>50</v>
      </c>
      <c r="B3" s="9"/>
      <c r="C3" s="36"/>
      <c r="D3" s="36"/>
      <c r="E3" s="36"/>
      <c r="I3" s="8" t="s">
        <v>83</v>
      </c>
      <c r="J3" s="8"/>
    </row>
    <row r="4" spans="1:28" ht="27.95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Q4" s="146" t="s">
        <v>4</v>
      </c>
      <c r="R4" s="109" t="s">
        <v>52</v>
      </c>
      <c r="S4" s="144" t="s">
        <v>53</v>
      </c>
      <c r="T4" s="144"/>
      <c r="U4" s="144"/>
      <c r="V4" s="144"/>
      <c r="W4" s="144" t="s">
        <v>54</v>
      </c>
      <c r="X4" s="144"/>
      <c r="Y4" s="144"/>
      <c r="Z4" s="144"/>
      <c r="AA4" s="144"/>
      <c r="AB4" s="144"/>
    </row>
    <row r="5" spans="1:28" ht="54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25" t="s">
        <v>14</v>
      </c>
      <c r="Q5" s="146"/>
      <c r="R5" s="109" t="s">
        <v>55</v>
      </c>
      <c r="S5" s="109" t="s">
        <v>56</v>
      </c>
      <c r="T5" s="109" t="s">
        <v>57</v>
      </c>
      <c r="U5" s="109" t="s">
        <v>58</v>
      </c>
      <c r="V5" s="109" t="s">
        <v>57</v>
      </c>
      <c r="W5" s="109" t="s">
        <v>59</v>
      </c>
      <c r="X5" s="109" t="s">
        <v>60</v>
      </c>
      <c r="Y5" s="109" t="s">
        <v>61</v>
      </c>
      <c r="Z5" s="109" t="s">
        <v>62</v>
      </c>
      <c r="AA5" s="109" t="s">
        <v>63</v>
      </c>
      <c r="AB5" s="109" t="s">
        <v>14</v>
      </c>
    </row>
    <row r="6" spans="1:28" ht="15" customHeight="1" x14ac:dyDescent="0.15">
      <c r="A6" s="6">
        <v>1</v>
      </c>
      <c r="B6" s="110" t="s">
        <v>64</v>
      </c>
      <c r="C6" s="45"/>
      <c r="D6" s="109">
        <v>63</v>
      </c>
      <c r="E6" s="109">
        <f t="shared" ref="E6:E21" si="0">T6+V6</f>
        <v>215</v>
      </c>
      <c r="F6" s="44"/>
      <c r="G6" s="44"/>
      <c r="H6" s="44"/>
      <c r="I6" s="44"/>
      <c r="J6" s="6"/>
      <c r="Q6" s="108">
        <v>1</v>
      </c>
      <c r="R6" s="110" t="s">
        <v>64</v>
      </c>
      <c r="S6" s="109">
        <v>63</v>
      </c>
      <c r="T6" s="109">
        <v>215</v>
      </c>
      <c r="U6" s="109"/>
      <c r="V6" s="109"/>
      <c r="W6" s="109"/>
      <c r="X6" s="109"/>
      <c r="Y6" s="109"/>
      <c r="Z6" s="109"/>
      <c r="AA6" s="109"/>
      <c r="AB6" s="113"/>
    </row>
    <row r="7" spans="1:28" ht="15" customHeight="1" x14ac:dyDescent="0.15">
      <c r="A7" s="45">
        <v>2</v>
      </c>
      <c r="B7" s="111" t="s">
        <v>65</v>
      </c>
      <c r="C7" s="45">
        <v>61</v>
      </c>
      <c r="D7" s="109">
        <v>61</v>
      </c>
      <c r="E7" s="109">
        <v>3193</v>
      </c>
      <c r="F7" s="44"/>
      <c r="G7" s="44"/>
      <c r="H7" s="44"/>
      <c r="I7" s="44"/>
      <c r="J7" s="6"/>
      <c r="Q7" s="108">
        <v>2</v>
      </c>
      <c r="R7" s="111" t="s">
        <v>65</v>
      </c>
      <c r="S7" s="109">
        <v>54</v>
      </c>
      <c r="T7" s="109">
        <v>396</v>
      </c>
      <c r="U7" s="109">
        <v>6</v>
      </c>
      <c r="V7" s="109">
        <v>2731</v>
      </c>
      <c r="W7" s="109"/>
      <c r="X7" s="109"/>
      <c r="Y7" s="109"/>
      <c r="Z7" s="109"/>
      <c r="AA7" s="109"/>
      <c r="AB7" s="113"/>
    </row>
    <row r="8" spans="1:28" ht="15" customHeight="1" x14ac:dyDescent="0.15">
      <c r="A8" s="45">
        <v>3</v>
      </c>
      <c r="B8" s="112" t="s">
        <v>66</v>
      </c>
      <c r="C8" s="45">
        <f t="shared" ref="C8:C11" si="1">S8+U8</f>
        <v>121</v>
      </c>
      <c r="D8" s="109">
        <f t="shared" ref="D8:D11" si="2">S8+U8</f>
        <v>121</v>
      </c>
      <c r="E8" s="109">
        <f t="shared" si="0"/>
        <v>536</v>
      </c>
      <c r="F8" s="44"/>
      <c r="G8" s="44"/>
      <c r="H8" s="44"/>
      <c r="I8" s="44"/>
      <c r="J8" s="6"/>
      <c r="Q8" s="108">
        <v>3</v>
      </c>
      <c r="R8" s="112" t="s">
        <v>66</v>
      </c>
      <c r="S8" s="109">
        <v>118</v>
      </c>
      <c r="T8" s="109">
        <v>352</v>
      </c>
      <c r="U8" s="109">
        <v>3</v>
      </c>
      <c r="V8" s="109">
        <v>184</v>
      </c>
      <c r="W8" s="109"/>
      <c r="X8" s="109"/>
      <c r="Y8" s="109"/>
      <c r="Z8" s="109"/>
      <c r="AA8" s="109"/>
      <c r="AB8" s="113"/>
    </row>
    <row r="9" spans="1:28" ht="15" customHeight="1" x14ac:dyDescent="0.15">
      <c r="A9" s="6">
        <v>4</v>
      </c>
      <c r="B9" s="112" t="s">
        <v>67</v>
      </c>
      <c r="C9" s="45">
        <f t="shared" si="1"/>
        <v>13</v>
      </c>
      <c r="D9" s="109">
        <f t="shared" si="2"/>
        <v>13</v>
      </c>
      <c r="E9" s="109">
        <f t="shared" si="0"/>
        <v>1000</v>
      </c>
      <c r="F9" s="44"/>
      <c r="G9" s="44"/>
      <c r="H9" s="44"/>
      <c r="I9" s="44"/>
      <c r="J9" s="6"/>
      <c r="Q9" s="108">
        <v>4</v>
      </c>
      <c r="R9" s="112" t="s">
        <v>67</v>
      </c>
      <c r="S9" s="109">
        <v>13</v>
      </c>
      <c r="T9" s="109">
        <v>1000</v>
      </c>
      <c r="U9" s="109"/>
      <c r="V9" s="109"/>
      <c r="W9" s="109"/>
      <c r="X9" s="109"/>
      <c r="Y9" s="109"/>
      <c r="Z9" s="109"/>
      <c r="AA9" s="109"/>
      <c r="AB9" s="113"/>
    </row>
    <row r="10" spans="1:28" ht="15" customHeight="1" x14ac:dyDescent="0.15">
      <c r="A10" s="45">
        <v>5</v>
      </c>
      <c r="B10" s="112" t="s">
        <v>68</v>
      </c>
      <c r="C10" s="45">
        <f t="shared" si="1"/>
        <v>14</v>
      </c>
      <c r="D10" s="109">
        <f t="shared" si="2"/>
        <v>14</v>
      </c>
      <c r="E10" s="109">
        <f t="shared" si="0"/>
        <v>223</v>
      </c>
      <c r="F10" s="44">
        <v>1</v>
      </c>
      <c r="G10" s="44"/>
      <c r="H10" s="44">
        <v>1</v>
      </c>
      <c r="I10" s="44"/>
      <c r="J10" s="6" t="s">
        <v>84</v>
      </c>
      <c r="Q10" s="108">
        <v>5</v>
      </c>
      <c r="R10" s="112" t="s">
        <v>68</v>
      </c>
      <c r="S10" s="109">
        <v>12</v>
      </c>
      <c r="T10" s="109">
        <v>97</v>
      </c>
      <c r="U10" s="109">
        <v>2</v>
      </c>
      <c r="V10" s="109">
        <v>126</v>
      </c>
      <c r="W10" s="109"/>
      <c r="X10" s="109"/>
      <c r="Y10" s="109"/>
      <c r="Z10" s="109"/>
      <c r="AA10" s="109"/>
      <c r="AB10" s="113"/>
    </row>
    <row r="11" spans="1:28" ht="15" customHeight="1" x14ac:dyDescent="0.15">
      <c r="A11" s="45">
        <v>6</v>
      </c>
      <c r="B11" s="112" t="s">
        <v>69</v>
      </c>
      <c r="C11" s="45">
        <f t="shared" si="1"/>
        <v>21</v>
      </c>
      <c r="D11" s="109">
        <f t="shared" si="2"/>
        <v>21</v>
      </c>
      <c r="E11" s="109">
        <f t="shared" si="0"/>
        <v>2991</v>
      </c>
      <c r="F11" s="44"/>
      <c r="G11" s="44"/>
      <c r="H11" s="44"/>
      <c r="I11" s="44"/>
      <c r="J11" s="6"/>
      <c r="Q11" s="108">
        <v>6</v>
      </c>
      <c r="R11" s="112" t="s">
        <v>69</v>
      </c>
      <c r="S11" s="109">
        <v>21</v>
      </c>
      <c r="T11" s="109">
        <v>2991</v>
      </c>
      <c r="U11" s="109"/>
      <c r="V11" s="109"/>
      <c r="W11" s="109"/>
      <c r="X11" s="109"/>
      <c r="Y11" s="109"/>
      <c r="Z11" s="109"/>
      <c r="AA11" s="109"/>
      <c r="AB11" s="113"/>
    </row>
    <row r="12" spans="1:28" ht="15" customHeight="1" x14ac:dyDescent="0.15">
      <c r="A12" s="6">
        <v>7</v>
      </c>
      <c r="B12" s="112" t="s">
        <v>70</v>
      </c>
      <c r="C12" s="45">
        <v>55</v>
      </c>
      <c r="D12" s="109">
        <v>55</v>
      </c>
      <c r="E12" s="109">
        <f t="shared" si="0"/>
        <v>61</v>
      </c>
      <c r="F12" s="44"/>
      <c r="G12" s="44"/>
      <c r="H12" s="44"/>
      <c r="I12" s="44"/>
      <c r="J12" s="6"/>
      <c r="Q12" s="108">
        <v>7</v>
      </c>
      <c r="R12" s="112" t="s">
        <v>70</v>
      </c>
      <c r="S12" s="109">
        <v>52</v>
      </c>
      <c r="T12" s="109">
        <v>61</v>
      </c>
      <c r="U12" s="109"/>
      <c r="V12" s="109"/>
      <c r="W12" s="109"/>
      <c r="X12" s="109"/>
      <c r="Y12" s="109"/>
      <c r="Z12" s="109"/>
      <c r="AA12" s="109"/>
      <c r="AB12" s="113"/>
    </row>
    <row r="13" spans="1:28" ht="15" customHeight="1" x14ac:dyDescent="0.15">
      <c r="A13" s="45">
        <v>8</v>
      </c>
      <c r="B13" s="112" t="s">
        <v>71</v>
      </c>
      <c r="C13" s="45">
        <f t="shared" ref="C13:C15" si="3">S13+U13</f>
        <v>50</v>
      </c>
      <c r="D13" s="109">
        <f t="shared" ref="D13:D15" si="4">S13+U13</f>
        <v>50</v>
      </c>
      <c r="E13" s="109">
        <f t="shared" si="0"/>
        <v>906</v>
      </c>
      <c r="F13" s="44"/>
      <c r="G13" s="44"/>
      <c r="H13" s="44"/>
      <c r="I13" s="44"/>
      <c r="J13" s="6"/>
      <c r="Q13" s="108">
        <v>8</v>
      </c>
      <c r="R13" s="112" t="s">
        <v>71</v>
      </c>
      <c r="S13" s="109">
        <v>45</v>
      </c>
      <c r="T13" s="109">
        <v>472</v>
      </c>
      <c r="U13" s="109">
        <v>5</v>
      </c>
      <c r="V13" s="109">
        <v>434</v>
      </c>
      <c r="W13" s="109"/>
      <c r="X13" s="109"/>
      <c r="Y13" s="109"/>
      <c r="Z13" s="109"/>
      <c r="AA13" s="109"/>
      <c r="AB13" s="113"/>
    </row>
    <row r="14" spans="1:28" ht="15" customHeight="1" x14ac:dyDescent="0.15">
      <c r="A14" s="45">
        <v>9</v>
      </c>
      <c r="B14" s="112" t="s">
        <v>72</v>
      </c>
      <c r="C14" s="45">
        <f t="shared" si="3"/>
        <v>180</v>
      </c>
      <c r="D14" s="109">
        <f t="shared" si="4"/>
        <v>180</v>
      </c>
      <c r="E14" s="109">
        <f t="shared" si="0"/>
        <v>650</v>
      </c>
      <c r="F14" s="44"/>
      <c r="G14" s="44"/>
      <c r="H14" s="44"/>
      <c r="I14" s="44"/>
      <c r="J14" s="6"/>
      <c r="Q14" s="108">
        <v>9</v>
      </c>
      <c r="R14" s="112" t="s">
        <v>72</v>
      </c>
      <c r="S14" s="109">
        <v>179</v>
      </c>
      <c r="T14" s="109">
        <v>594</v>
      </c>
      <c r="U14" s="109">
        <v>1</v>
      </c>
      <c r="V14" s="109">
        <v>56</v>
      </c>
      <c r="W14" s="109"/>
      <c r="X14" s="109"/>
      <c r="Y14" s="109"/>
      <c r="Z14" s="109"/>
      <c r="AA14" s="109"/>
      <c r="AB14" s="113"/>
    </row>
    <row r="15" spans="1:28" ht="15" customHeight="1" x14ac:dyDescent="0.15">
      <c r="A15" s="6">
        <v>10</v>
      </c>
      <c r="B15" s="112" t="s">
        <v>73</v>
      </c>
      <c r="C15" s="45">
        <f t="shared" si="3"/>
        <v>0</v>
      </c>
      <c r="D15" s="109">
        <f t="shared" si="4"/>
        <v>0</v>
      </c>
      <c r="E15" s="109">
        <f t="shared" si="0"/>
        <v>0</v>
      </c>
      <c r="F15" s="44"/>
      <c r="G15" s="44"/>
      <c r="H15" s="44"/>
      <c r="I15" s="44"/>
      <c r="J15" s="6"/>
      <c r="Q15" s="108">
        <v>10</v>
      </c>
      <c r="R15" s="112" t="s">
        <v>73</v>
      </c>
      <c r="S15" s="109"/>
      <c r="T15" s="109"/>
      <c r="U15" s="109"/>
      <c r="V15" s="109"/>
      <c r="W15" s="109"/>
      <c r="X15" s="109"/>
      <c r="Y15" s="109"/>
      <c r="Z15" s="109"/>
      <c r="AA15" s="109"/>
      <c r="AB15" s="113"/>
    </row>
    <row r="16" spans="1:28" ht="15" customHeight="1" x14ac:dyDescent="0.15">
      <c r="A16" s="45">
        <v>11</v>
      </c>
      <c r="B16" s="112" t="s">
        <v>74</v>
      </c>
      <c r="C16" s="45">
        <v>220</v>
      </c>
      <c r="D16" s="109">
        <v>220</v>
      </c>
      <c r="E16" s="109">
        <f t="shared" si="0"/>
        <v>969</v>
      </c>
      <c r="F16" s="44"/>
      <c r="G16" s="44"/>
      <c r="H16" s="44"/>
      <c r="I16" s="44"/>
      <c r="J16" s="6"/>
      <c r="Q16" s="108">
        <v>11</v>
      </c>
      <c r="R16" s="112" t="s">
        <v>74</v>
      </c>
      <c r="S16" s="109">
        <v>214</v>
      </c>
      <c r="T16" s="109">
        <v>698</v>
      </c>
      <c r="U16" s="109">
        <v>3</v>
      </c>
      <c r="V16" s="109">
        <v>271</v>
      </c>
      <c r="W16" s="109"/>
      <c r="X16" s="109"/>
      <c r="Y16" s="109"/>
      <c r="Z16" s="109"/>
      <c r="AA16" s="109"/>
      <c r="AB16" s="113"/>
    </row>
    <row r="17" spans="1:28" ht="15" customHeight="1" x14ac:dyDescent="0.15">
      <c r="A17" s="45">
        <v>12</v>
      </c>
      <c r="B17" s="112" t="s">
        <v>75</v>
      </c>
      <c r="C17" s="45">
        <f t="shared" ref="C17:C19" si="5">S17+U17</f>
        <v>50</v>
      </c>
      <c r="D17" s="109">
        <f t="shared" ref="D17:D19" si="6">S17+U17</f>
        <v>50</v>
      </c>
      <c r="E17" s="109">
        <f t="shared" si="0"/>
        <v>498</v>
      </c>
      <c r="F17" s="44"/>
      <c r="G17" s="44"/>
      <c r="H17" s="44"/>
      <c r="I17" s="44"/>
      <c r="J17" s="6"/>
      <c r="Q17" s="108">
        <v>12</v>
      </c>
      <c r="R17" s="112" t="s">
        <v>75</v>
      </c>
      <c r="S17" s="109">
        <v>45</v>
      </c>
      <c r="T17" s="109">
        <v>97</v>
      </c>
      <c r="U17" s="109">
        <v>5</v>
      </c>
      <c r="V17" s="109">
        <v>401</v>
      </c>
      <c r="W17" s="109"/>
      <c r="X17" s="109"/>
      <c r="Y17" s="109"/>
      <c r="Z17" s="109"/>
      <c r="AA17" s="109"/>
      <c r="AB17" s="113"/>
    </row>
    <row r="18" spans="1:28" ht="15" customHeight="1" x14ac:dyDescent="0.15">
      <c r="A18" s="45">
        <v>13</v>
      </c>
      <c r="B18" s="112" t="s">
        <v>76</v>
      </c>
      <c r="C18" s="45">
        <f t="shared" si="5"/>
        <v>276</v>
      </c>
      <c r="D18" s="109">
        <f t="shared" si="6"/>
        <v>276</v>
      </c>
      <c r="E18" s="109">
        <f t="shared" si="0"/>
        <v>394</v>
      </c>
      <c r="F18" s="44"/>
      <c r="G18" s="44"/>
      <c r="H18" s="44"/>
      <c r="I18" s="44"/>
      <c r="J18" s="6"/>
      <c r="Q18" s="108">
        <v>13</v>
      </c>
      <c r="R18" s="112" t="s">
        <v>76</v>
      </c>
      <c r="S18" s="109">
        <v>276</v>
      </c>
      <c r="T18" s="47">
        <v>394</v>
      </c>
      <c r="U18" s="109"/>
      <c r="V18" s="109"/>
      <c r="W18" s="109"/>
      <c r="X18" s="109"/>
      <c r="Y18" s="109"/>
      <c r="Z18" s="109"/>
      <c r="AA18" s="109"/>
      <c r="AB18" s="113"/>
    </row>
    <row r="19" spans="1:28" ht="15" customHeight="1" x14ac:dyDescent="0.15">
      <c r="A19" s="6">
        <v>14</v>
      </c>
      <c r="B19" s="112" t="s">
        <v>77</v>
      </c>
      <c r="C19" s="45">
        <f t="shared" si="5"/>
        <v>1</v>
      </c>
      <c r="D19" s="109">
        <f t="shared" si="6"/>
        <v>1</v>
      </c>
      <c r="E19" s="109">
        <f t="shared" si="0"/>
        <v>198</v>
      </c>
      <c r="F19" s="44"/>
      <c r="G19" s="44"/>
      <c r="H19" s="44"/>
      <c r="I19" s="44"/>
      <c r="J19" s="6"/>
      <c r="Q19" s="108">
        <v>14</v>
      </c>
      <c r="R19" s="112" t="s">
        <v>77</v>
      </c>
      <c r="S19" s="109"/>
      <c r="T19" s="109"/>
      <c r="U19" s="109">
        <v>1</v>
      </c>
      <c r="V19" s="109">
        <v>198</v>
      </c>
      <c r="W19" s="109"/>
      <c r="X19" s="109"/>
      <c r="Y19" s="109"/>
      <c r="Z19" s="109"/>
      <c r="AA19" s="109"/>
      <c r="AB19" s="113"/>
    </row>
    <row r="20" spans="1:28" ht="15" customHeight="1" x14ac:dyDescent="0.15">
      <c r="A20" s="45">
        <v>15</v>
      </c>
      <c r="B20" s="112" t="s">
        <v>78</v>
      </c>
      <c r="C20" s="45">
        <v>7</v>
      </c>
      <c r="D20" s="109">
        <v>7</v>
      </c>
      <c r="E20" s="109">
        <f t="shared" si="0"/>
        <v>2657</v>
      </c>
      <c r="F20" s="44"/>
      <c r="G20" s="44"/>
      <c r="H20" s="44"/>
      <c r="I20" s="44"/>
      <c r="J20" s="6"/>
      <c r="Q20" s="108">
        <v>15</v>
      </c>
      <c r="R20" s="112" t="s">
        <v>78</v>
      </c>
      <c r="S20" s="109">
        <v>4</v>
      </c>
      <c r="T20" s="47">
        <v>2112</v>
      </c>
      <c r="U20" s="109">
        <v>2</v>
      </c>
      <c r="V20" s="109">
        <v>545</v>
      </c>
      <c r="W20" s="109"/>
      <c r="X20" s="109"/>
      <c r="Y20" s="109"/>
      <c r="Z20" s="109"/>
      <c r="AA20" s="109"/>
      <c r="AB20" s="113"/>
    </row>
    <row r="21" spans="1:28" ht="15" customHeight="1" x14ac:dyDescent="0.15">
      <c r="A21" s="45">
        <v>16</v>
      </c>
      <c r="B21" s="112" t="s">
        <v>79</v>
      </c>
      <c r="C21" s="45">
        <f>S21+U21</f>
        <v>2</v>
      </c>
      <c r="D21" s="109">
        <f>S21+U21</f>
        <v>2</v>
      </c>
      <c r="E21" s="109">
        <f t="shared" si="0"/>
        <v>370</v>
      </c>
      <c r="F21" s="44"/>
      <c r="G21" s="44"/>
      <c r="H21" s="44"/>
      <c r="I21" s="44"/>
      <c r="J21" s="6"/>
      <c r="Q21" s="108">
        <v>16</v>
      </c>
      <c r="R21" s="112" t="s">
        <v>79</v>
      </c>
      <c r="S21" s="109">
        <v>1</v>
      </c>
      <c r="T21" s="109">
        <v>330</v>
      </c>
      <c r="U21" s="109">
        <v>1</v>
      </c>
      <c r="V21" s="109">
        <v>40</v>
      </c>
      <c r="W21" s="109"/>
      <c r="X21" s="109"/>
      <c r="Y21" s="109"/>
      <c r="Z21" s="109"/>
      <c r="AA21" s="109"/>
      <c r="AB21" s="113"/>
    </row>
    <row r="22" spans="1:28" ht="15" customHeight="1" x14ac:dyDescent="0.15">
      <c r="A22" s="6" t="s">
        <v>23</v>
      </c>
      <c r="B22" s="45"/>
      <c r="C22" s="45">
        <f t="shared" ref="C22:G22" si="7">SUM(C6:C21)</f>
        <v>1071</v>
      </c>
      <c r="D22" s="45">
        <f t="shared" si="7"/>
        <v>1134</v>
      </c>
      <c r="E22" s="6">
        <f t="shared" si="7"/>
        <v>14861</v>
      </c>
      <c r="F22" s="44">
        <f t="shared" si="7"/>
        <v>1</v>
      </c>
      <c r="G22" s="44">
        <f t="shared" si="7"/>
        <v>0</v>
      </c>
      <c r="H22" s="44"/>
      <c r="I22" s="44">
        <f>SUM(I6:I21)</f>
        <v>0</v>
      </c>
      <c r="J22" s="35"/>
      <c r="Q22" s="145" t="s">
        <v>80</v>
      </c>
      <c r="R22" s="145"/>
      <c r="S22" s="113">
        <f t="shared" ref="S22:AB22" si="8">SUM(S6:S21)</f>
        <v>1097</v>
      </c>
      <c r="T22" s="113">
        <f t="shared" si="8"/>
        <v>9809</v>
      </c>
      <c r="U22" s="113">
        <f t="shared" si="8"/>
        <v>29</v>
      </c>
      <c r="V22" s="113">
        <f t="shared" si="8"/>
        <v>4986</v>
      </c>
      <c r="W22" s="113">
        <f t="shared" si="8"/>
        <v>0</v>
      </c>
      <c r="X22" s="113">
        <f t="shared" si="8"/>
        <v>0</v>
      </c>
      <c r="Y22" s="113">
        <f t="shared" si="8"/>
        <v>0</v>
      </c>
      <c r="Z22" s="113">
        <f t="shared" si="8"/>
        <v>0</v>
      </c>
      <c r="AA22" s="113">
        <f t="shared" si="8"/>
        <v>0</v>
      </c>
      <c r="AB22" s="113">
        <f t="shared" si="8"/>
        <v>0</v>
      </c>
    </row>
    <row r="23" spans="1:28" ht="15" customHeight="1" x14ac:dyDescent="0.15">
      <c r="A23" s="30" t="s">
        <v>81</v>
      </c>
      <c r="B23" s="31"/>
      <c r="C23" s="31"/>
      <c r="D23" s="31"/>
      <c r="E23" s="31"/>
      <c r="F23" s="30"/>
      <c r="G23" s="30"/>
      <c r="H23" s="30"/>
      <c r="I23" s="30"/>
      <c r="J23" s="30"/>
      <c r="K23" s="30"/>
      <c r="L23" s="30"/>
      <c r="M23" s="30"/>
      <c r="N23" s="30"/>
    </row>
    <row r="24" spans="1:28" ht="15" customHeight="1" x14ac:dyDescent="0.15">
      <c r="A24" s="30"/>
      <c r="B24" s="30" t="s">
        <v>25</v>
      </c>
      <c r="C24" s="31"/>
      <c r="D24" s="31"/>
      <c r="E24" s="31"/>
      <c r="F24" s="30"/>
      <c r="G24" s="30"/>
      <c r="H24" s="30"/>
      <c r="I24" s="30"/>
      <c r="J24" s="30"/>
      <c r="K24" s="30"/>
      <c r="L24" s="30"/>
      <c r="M24" s="30"/>
      <c r="N24" s="30"/>
    </row>
    <row r="25" spans="1:28" ht="15" customHeight="1" x14ac:dyDescent="0.15">
      <c r="B25" s="30" t="s">
        <v>26</v>
      </c>
      <c r="C25" s="31"/>
      <c r="D25" s="31"/>
      <c r="E25" s="31"/>
      <c r="F25" s="30"/>
    </row>
  </sheetData>
  <mergeCells count="11">
    <mergeCell ref="A2:J2"/>
    <mergeCell ref="F4:J4"/>
    <mergeCell ref="S4:V4"/>
    <mergeCell ref="W4:AB4"/>
    <mergeCell ref="Q22:R22"/>
    <mergeCell ref="A4:A5"/>
    <mergeCell ref="B4:B5"/>
    <mergeCell ref="C4:C5"/>
    <mergeCell ref="D4:D5"/>
    <mergeCell ref="E4:E5"/>
    <mergeCell ref="Q4:Q5"/>
  </mergeCells>
  <phoneticPr fontId="59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5"/>
  <sheetViews>
    <sheetView workbookViewId="0">
      <selection activeCell="J5" sqref="J5"/>
    </sheetView>
  </sheetViews>
  <sheetFormatPr defaultColWidth="9" defaultRowHeight="13.5" x14ac:dyDescent="0.15"/>
  <cols>
    <col min="1" max="1" width="9" style="1" customWidth="1"/>
    <col min="2" max="2" width="9" style="1"/>
    <col min="3" max="3" width="13.375" style="1" customWidth="1"/>
    <col min="4" max="4" width="14.75" style="1" customWidth="1"/>
    <col min="5" max="5" width="19.875" style="1" customWidth="1"/>
    <col min="6" max="6" width="9" style="1"/>
    <col min="7" max="7" width="12.25" style="1" customWidth="1"/>
    <col min="8" max="8" width="13.125" style="1" customWidth="1"/>
    <col min="9" max="9" width="11.375" style="1" customWidth="1"/>
    <col min="10" max="10" width="12.5" style="1" customWidth="1"/>
    <col min="11" max="16384" width="9" style="1"/>
  </cols>
  <sheetData>
    <row r="1" spans="1:28" ht="14.25" x14ac:dyDescent="0.15">
      <c r="A1" s="7" t="s">
        <v>0</v>
      </c>
      <c r="B1" s="36"/>
      <c r="C1" s="36"/>
      <c r="D1" s="36"/>
      <c r="E1" s="36"/>
    </row>
    <row r="2" spans="1:28" ht="22.5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8" ht="23.1" customHeight="1" x14ac:dyDescent="0.15">
      <c r="A3" s="8" t="s">
        <v>50</v>
      </c>
      <c r="B3" s="9"/>
      <c r="C3" s="36"/>
      <c r="D3" s="36"/>
      <c r="E3" s="36"/>
      <c r="I3" s="8" t="s">
        <v>85</v>
      </c>
      <c r="J3" s="8"/>
    </row>
    <row r="4" spans="1:28" ht="27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Q4" s="146" t="s">
        <v>4</v>
      </c>
      <c r="R4" s="109" t="s">
        <v>52</v>
      </c>
      <c r="S4" s="144" t="s">
        <v>53</v>
      </c>
      <c r="T4" s="144"/>
      <c r="U4" s="144"/>
      <c r="V4" s="144"/>
      <c r="W4" s="144" t="s">
        <v>54</v>
      </c>
      <c r="X4" s="144"/>
      <c r="Y4" s="144"/>
      <c r="Z4" s="144"/>
      <c r="AA4" s="144"/>
      <c r="AB4" s="144"/>
    </row>
    <row r="5" spans="1:28" ht="45" customHeight="1" x14ac:dyDescent="0.15">
      <c r="A5" s="137"/>
      <c r="B5" s="139"/>
      <c r="C5" s="140"/>
      <c r="D5" s="141"/>
      <c r="E5" s="140"/>
      <c r="F5" s="14" t="s">
        <v>29</v>
      </c>
      <c r="G5" s="11" t="s">
        <v>30</v>
      </c>
      <c r="H5" s="11" t="s">
        <v>12</v>
      </c>
      <c r="I5" s="11" t="s">
        <v>13</v>
      </c>
      <c r="J5" s="11" t="s">
        <v>14</v>
      </c>
      <c r="Q5" s="146"/>
      <c r="R5" s="109" t="s">
        <v>55</v>
      </c>
      <c r="S5" s="109" t="s">
        <v>56</v>
      </c>
      <c r="T5" s="109" t="s">
        <v>57</v>
      </c>
      <c r="U5" s="109" t="s">
        <v>58</v>
      </c>
      <c r="V5" s="109" t="s">
        <v>57</v>
      </c>
      <c r="W5" s="109" t="s">
        <v>59</v>
      </c>
      <c r="X5" s="109" t="s">
        <v>60</v>
      </c>
      <c r="Y5" s="109" t="s">
        <v>61</v>
      </c>
      <c r="Z5" s="109" t="s">
        <v>62</v>
      </c>
      <c r="AA5" s="109" t="s">
        <v>63</v>
      </c>
      <c r="AB5" s="109" t="s">
        <v>14</v>
      </c>
    </row>
    <row r="6" spans="1:28" ht="18" customHeight="1" x14ac:dyDescent="0.15">
      <c r="A6" s="6">
        <v>1</v>
      </c>
      <c r="B6" s="110" t="s">
        <v>64</v>
      </c>
      <c r="C6" s="45"/>
      <c r="D6" s="109">
        <v>63</v>
      </c>
      <c r="E6" s="109">
        <f t="shared" ref="E6:E21" si="0">T6+V6</f>
        <v>215</v>
      </c>
      <c r="F6" s="44"/>
      <c r="G6" s="44"/>
      <c r="H6" s="44"/>
      <c r="I6" s="44"/>
      <c r="J6" s="6"/>
      <c r="Q6" s="108">
        <v>1</v>
      </c>
      <c r="R6" s="110" t="s">
        <v>64</v>
      </c>
      <c r="S6" s="109">
        <v>63</v>
      </c>
      <c r="T6" s="109">
        <v>215</v>
      </c>
      <c r="U6" s="109"/>
      <c r="V6" s="109"/>
      <c r="W6" s="109"/>
      <c r="X6" s="109"/>
      <c r="Y6" s="109"/>
      <c r="Z6" s="109"/>
      <c r="AA6" s="109"/>
      <c r="AB6" s="113"/>
    </row>
    <row r="7" spans="1:28" ht="18" customHeight="1" x14ac:dyDescent="0.15">
      <c r="A7" s="45">
        <v>2</v>
      </c>
      <c r="B7" s="111" t="s">
        <v>65</v>
      </c>
      <c r="C7" s="45">
        <v>61</v>
      </c>
      <c r="D7" s="109">
        <f t="shared" ref="D7:D22" si="1">S7+U7</f>
        <v>61</v>
      </c>
      <c r="E7" s="109">
        <v>3193</v>
      </c>
      <c r="F7" s="44"/>
      <c r="G7" s="44"/>
      <c r="H7" s="44"/>
      <c r="I7" s="44"/>
      <c r="J7" s="6"/>
      <c r="Q7" s="108">
        <v>2</v>
      </c>
      <c r="R7" s="111" t="s">
        <v>65</v>
      </c>
      <c r="S7" s="109">
        <v>54</v>
      </c>
      <c r="T7" s="109">
        <v>396</v>
      </c>
      <c r="U7" s="109">
        <v>7</v>
      </c>
      <c r="V7" s="109">
        <v>2797</v>
      </c>
      <c r="W7" s="109"/>
      <c r="X7" s="109"/>
      <c r="Y7" s="109"/>
      <c r="Z7" s="109"/>
      <c r="AA7" s="109"/>
      <c r="AB7" s="113"/>
    </row>
    <row r="8" spans="1:28" ht="18" customHeight="1" x14ac:dyDescent="0.15">
      <c r="A8" s="45">
        <v>3</v>
      </c>
      <c r="B8" s="112" t="s">
        <v>66</v>
      </c>
      <c r="C8" s="45">
        <f t="shared" ref="C8:C11" si="2">S8+U8</f>
        <v>121</v>
      </c>
      <c r="D8" s="109">
        <f t="shared" si="1"/>
        <v>121</v>
      </c>
      <c r="E8" s="109">
        <f t="shared" si="0"/>
        <v>536</v>
      </c>
      <c r="F8" s="44"/>
      <c r="G8" s="44"/>
      <c r="H8" s="44"/>
      <c r="I8" s="44"/>
      <c r="J8" s="6"/>
      <c r="Q8" s="108">
        <v>3</v>
      </c>
      <c r="R8" s="112" t="s">
        <v>66</v>
      </c>
      <c r="S8" s="109">
        <v>118</v>
      </c>
      <c r="T8" s="109">
        <v>352</v>
      </c>
      <c r="U8" s="109">
        <v>3</v>
      </c>
      <c r="V8" s="109">
        <v>184</v>
      </c>
      <c r="W8" s="109"/>
      <c r="X8" s="109"/>
      <c r="Y8" s="109"/>
      <c r="Z8" s="109"/>
      <c r="AA8" s="109"/>
      <c r="AB8" s="113"/>
    </row>
    <row r="9" spans="1:28" ht="18" customHeight="1" x14ac:dyDescent="0.15">
      <c r="A9" s="6">
        <v>4</v>
      </c>
      <c r="B9" s="112" t="s">
        <v>67</v>
      </c>
      <c r="C9" s="45">
        <f t="shared" si="2"/>
        <v>13</v>
      </c>
      <c r="D9" s="109">
        <f t="shared" si="1"/>
        <v>13</v>
      </c>
      <c r="E9" s="109">
        <f t="shared" si="0"/>
        <v>1000</v>
      </c>
      <c r="F9" s="44"/>
      <c r="G9" s="44"/>
      <c r="H9" s="44"/>
      <c r="I9" s="44"/>
      <c r="J9" s="6"/>
      <c r="Q9" s="108">
        <v>4</v>
      </c>
      <c r="R9" s="112" t="s">
        <v>67</v>
      </c>
      <c r="S9" s="109">
        <v>13</v>
      </c>
      <c r="T9" s="109">
        <v>1000</v>
      </c>
      <c r="U9" s="109"/>
      <c r="V9" s="109"/>
      <c r="W9" s="109"/>
      <c r="X9" s="109"/>
      <c r="Y9" s="109"/>
      <c r="Z9" s="109"/>
      <c r="AA9" s="109"/>
      <c r="AB9" s="113"/>
    </row>
    <row r="10" spans="1:28" ht="18" customHeight="1" x14ac:dyDescent="0.15">
      <c r="A10" s="45">
        <v>5</v>
      </c>
      <c r="B10" s="112" t="s">
        <v>68</v>
      </c>
      <c r="C10" s="45">
        <f t="shared" si="2"/>
        <v>15</v>
      </c>
      <c r="D10" s="109">
        <f t="shared" si="1"/>
        <v>15</v>
      </c>
      <c r="E10" s="109">
        <f t="shared" si="0"/>
        <v>356</v>
      </c>
      <c r="F10" s="44">
        <v>1</v>
      </c>
      <c r="G10" s="44">
        <v>1</v>
      </c>
      <c r="H10" s="44"/>
      <c r="I10" s="44"/>
      <c r="J10" s="6"/>
      <c r="Q10" s="108">
        <v>5</v>
      </c>
      <c r="R10" s="112" t="s">
        <v>68</v>
      </c>
      <c r="S10" s="109">
        <v>13</v>
      </c>
      <c r="T10" s="109">
        <v>230</v>
      </c>
      <c r="U10" s="109">
        <v>2</v>
      </c>
      <c r="V10" s="109">
        <v>126</v>
      </c>
      <c r="W10" s="109"/>
      <c r="X10" s="109"/>
      <c r="Y10" s="109"/>
      <c r="Z10" s="109"/>
      <c r="AA10" s="109"/>
      <c r="AB10" s="113"/>
    </row>
    <row r="11" spans="1:28" ht="18" customHeight="1" x14ac:dyDescent="0.15">
      <c r="A11" s="45">
        <v>6</v>
      </c>
      <c r="B11" s="112" t="s">
        <v>69</v>
      </c>
      <c r="C11" s="45">
        <f t="shared" si="2"/>
        <v>21</v>
      </c>
      <c r="D11" s="109">
        <f t="shared" si="1"/>
        <v>21</v>
      </c>
      <c r="E11" s="109">
        <f t="shared" si="0"/>
        <v>2991</v>
      </c>
      <c r="F11" s="44"/>
      <c r="G11" s="44"/>
      <c r="H11" s="44"/>
      <c r="I11" s="44"/>
      <c r="J11" s="6"/>
      <c r="Q11" s="108">
        <v>6</v>
      </c>
      <c r="R11" s="112" t="s">
        <v>69</v>
      </c>
      <c r="S11" s="109">
        <v>21</v>
      </c>
      <c r="T11" s="109">
        <v>2991</v>
      </c>
      <c r="U11" s="109"/>
      <c r="V11" s="109"/>
      <c r="W11" s="109"/>
      <c r="X11" s="109"/>
      <c r="Y11" s="109"/>
      <c r="Z11" s="109"/>
      <c r="AA11" s="109"/>
      <c r="AB11" s="113"/>
    </row>
    <row r="12" spans="1:28" ht="18" customHeight="1" x14ac:dyDescent="0.15">
      <c r="A12" s="6">
        <v>7</v>
      </c>
      <c r="B12" s="112" t="s">
        <v>70</v>
      </c>
      <c r="C12" s="45">
        <v>55</v>
      </c>
      <c r="D12" s="109">
        <f t="shared" si="1"/>
        <v>55</v>
      </c>
      <c r="E12" s="109">
        <f t="shared" si="0"/>
        <v>61</v>
      </c>
      <c r="F12" s="44"/>
      <c r="G12" s="44"/>
      <c r="H12" s="44"/>
      <c r="I12" s="44"/>
      <c r="J12" s="6"/>
      <c r="Q12" s="108">
        <v>7</v>
      </c>
      <c r="R12" s="112" t="s">
        <v>70</v>
      </c>
      <c r="S12" s="109">
        <v>52</v>
      </c>
      <c r="T12" s="109">
        <v>61</v>
      </c>
      <c r="U12" s="109">
        <v>3</v>
      </c>
      <c r="V12" s="109"/>
      <c r="W12" s="109"/>
      <c r="X12" s="109"/>
      <c r="Y12" s="109"/>
      <c r="Z12" s="109"/>
      <c r="AA12" s="109"/>
      <c r="AB12" s="113"/>
    </row>
    <row r="13" spans="1:28" ht="18" customHeight="1" x14ac:dyDescent="0.15">
      <c r="A13" s="45">
        <v>8</v>
      </c>
      <c r="B13" s="112" t="s">
        <v>71</v>
      </c>
      <c r="C13" s="45">
        <f t="shared" ref="C13:C15" si="3">S13+U13</f>
        <v>50</v>
      </c>
      <c r="D13" s="109">
        <f t="shared" si="1"/>
        <v>50</v>
      </c>
      <c r="E13" s="109">
        <f t="shared" si="0"/>
        <v>906</v>
      </c>
      <c r="F13" s="44"/>
      <c r="G13" s="44"/>
      <c r="H13" s="44"/>
      <c r="I13" s="44"/>
      <c r="J13" s="6"/>
      <c r="Q13" s="108">
        <v>8</v>
      </c>
      <c r="R13" s="112" t="s">
        <v>71</v>
      </c>
      <c r="S13" s="109">
        <v>45</v>
      </c>
      <c r="T13" s="109">
        <v>472</v>
      </c>
      <c r="U13" s="109">
        <v>5</v>
      </c>
      <c r="V13" s="109">
        <v>434</v>
      </c>
      <c r="W13" s="109"/>
      <c r="X13" s="109"/>
      <c r="Y13" s="109"/>
      <c r="Z13" s="109"/>
      <c r="AA13" s="109"/>
      <c r="AB13" s="113"/>
    </row>
    <row r="14" spans="1:28" ht="18" customHeight="1" x14ac:dyDescent="0.15">
      <c r="A14" s="45">
        <v>9</v>
      </c>
      <c r="B14" s="112" t="s">
        <v>72</v>
      </c>
      <c r="C14" s="45">
        <f t="shared" si="3"/>
        <v>180</v>
      </c>
      <c r="D14" s="109">
        <f t="shared" si="1"/>
        <v>180</v>
      </c>
      <c r="E14" s="109">
        <f t="shared" si="0"/>
        <v>650</v>
      </c>
      <c r="F14" s="44"/>
      <c r="G14" s="44"/>
      <c r="H14" s="44"/>
      <c r="I14" s="44"/>
      <c r="J14" s="6"/>
      <c r="Q14" s="108">
        <v>9</v>
      </c>
      <c r="R14" s="112" t="s">
        <v>72</v>
      </c>
      <c r="S14" s="109">
        <v>179</v>
      </c>
      <c r="T14" s="109">
        <v>594</v>
      </c>
      <c r="U14" s="109">
        <v>1</v>
      </c>
      <c r="V14" s="109">
        <v>56</v>
      </c>
      <c r="W14" s="109"/>
      <c r="X14" s="109"/>
      <c r="Y14" s="109"/>
      <c r="Z14" s="109"/>
      <c r="AA14" s="109"/>
      <c r="AB14" s="113"/>
    </row>
    <row r="15" spans="1:28" ht="18" customHeight="1" x14ac:dyDescent="0.15">
      <c r="A15" s="6">
        <v>10</v>
      </c>
      <c r="B15" s="112" t="s">
        <v>73</v>
      </c>
      <c r="C15" s="45">
        <f t="shared" si="3"/>
        <v>0</v>
      </c>
      <c r="D15" s="109">
        <f t="shared" si="1"/>
        <v>0</v>
      </c>
      <c r="E15" s="109">
        <f t="shared" si="0"/>
        <v>0</v>
      </c>
      <c r="F15" s="44">
        <v>1</v>
      </c>
      <c r="G15" s="44"/>
      <c r="H15" s="44">
        <v>1</v>
      </c>
      <c r="I15" s="44"/>
      <c r="J15" s="6"/>
      <c r="Q15" s="108">
        <v>10</v>
      </c>
      <c r="R15" s="112" t="s">
        <v>73</v>
      </c>
      <c r="S15" s="109"/>
      <c r="T15" s="109"/>
      <c r="U15" s="109"/>
      <c r="V15" s="109"/>
      <c r="W15" s="109"/>
      <c r="X15" s="109"/>
      <c r="Y15" s="109"/>
      <c r="Z15" s="109"/>
      <c r="AA15" s="109"/>
      <c r="AB15" s="113"/>
    </row>
    <row r="16" spans="1:28" ht="18" customHeight="1" x14ac:dyDescent="0.15">
      <c r="A16" s="45">
        <v>11</v>
      </c>
      <c r="B16" s="112" t="s">
        <v>74</v>
      </c>
      <c r="C16" s="45">
        <v>220</v>
      </c>
      <c r="D16" s="109">
        <f t="shared" si="1"/>
        <v>217</v>
      </c>
      <c r="E16" s="109">
        <f t="shared" si="0"/>
        <v>969</v>
      </c>
      <c r="F16" s="44"/>
      <c r="G16" s="44"/>
      <c r="H16" s="44"/>
      <c r="I16" s="44"/>
      <c r="J16" s="6"/>
      <c r="Q16" s="108">
        <v>11</v>
      </c>
      <c r="R16" s="112" t="s">
        <v>74</v>
      </c>
      <c r="S16" s="109">
        <v>214</v>
      </c>
      <c r="T16" s="109">
        <v>698</v>
      </c>
      <c r="U16" s="109">
        <v>3</v>
      </c>
      <c r="V16" s="109">
        <v>271</v>
      </c>
      <c r="W16" s="109"/>
      <c r="X16" s="109"/>
      <c r="Y16" s="109"/>
      <c r="Z16" s="109"/>
      <c r="AA16" s="109"/>
      <c r="AB16" s="113"/>
    </row>
    <row r="17" spans="1:28" ht="18" customHeight="1" x14ac:dyDescent="0.15">
      <c r="A17" s="45">
        <v>12</v>
      </c>
      <c r="B17" s="112" t="s">
        <v>75</v>
      </c>
      <c r="C17" s="45">
        <f t="shared" ref="C17:C19" si="4">S17+U17</f>
        <v>91</v>
      </c>
      <c r="D17" s="109">
        <f t="shared" si="1"/>
        <v>91</v>
      </c>
      <c r="E17" s="109">
        <f t="shared" si="0"/>
        <v>584</v>
      </c>
      <c r="F17" s="44"/>
      <c r="G17" s="44"/>
      <c r="H17" s="44"/>
      <c r="I17" s="44"/>
      <c r="J17" s="6"/>
      <c r="Q17" s="108">
        <v>12</v>
      </c>
      <c r="R17" s="112" t="s">
        <v>75</v>
      </c>
      <c r="S17" s="109">
        <v>86</v>
      </c>
      <c r="T17" s="109">
        <v>183</v>
      </c>
      <c r="U17" s="109">
        <v>5</v>
      </c>
      <c r="V17" s="109">
        <v>401</v>
      </c>
      <c r="W17" s="109"/>
      <c r="X17" s="109"/>
      <c r="Y17" s="109"/>
      <c r="Z17" s="109"/>
      <c r="AA17" s="109"/>
      <c r="AB17" s="113"/>
    </row>
    <row r="18" spans="1:28" ht="18" customHeight="1" x14ac:dyDescent="0.15">
      <c r="A18" s="45">
        <v>13</v>
      </c>
      <c r="B18" s="112" t="s">
        <v>76</v>
      </c>
      <c r="C18" s="45">
        <f t="shared" si="4"/>
        <v>276</v>
      </c>
      <c r="D18" s="109">
        <f t="shared" si="1"/>
        <v>276</v>
      </c>
      <c r="E18" s="109">
        <f t="shared" si="0"/>
        <v>394</v>
      </c>
      <c r="F18" s="44"/>
      <c r="G18" s="44"/>
      <c r="H18" s="44"/>
      <c r="I18" s="44"/>
      <c r="J18" s="6"/>
      <c r="Q18" s="108">
        <v>13</v>
      </c>
      <c r="R18" s="112" t="s">
        <v>76</v>
      </c>
      <c r="S18" s="109">
        <v>276</v>
      </c>
      <c r="T18" s="47">
        <v>394</v>
      </c>
      <c r="U18" s="109"/>
      <c r="V18" s="109"/>
      <c r="W18" s="109"/>
      <c r="X18" s="109"/>
      <c r="Y18" s="109"/>
      <c r="Z18" s="109"/>
      <c r="AA18" s="109"/>
      <c r="AB18" s="113"/>
    </row>
    <row r="19" spans="1:28" ht="18" customHeight="1" x14ac:dyDescent="0.15">
      <c r="A19" s="6">
        <v>14</v>
      </c>
      <c r="B19" s="112" t="s">
        <v>77</v>
      </c>
      <c r="C19" s="45">
        <f t="shared" si="4"/>
        <v>3</v>
      </c>
      <c r="D19" s="109">
        <f t="shared" si="1"/>
        <v>3</v>
      </c>
      <c r="E19" s="109">
        <f t="shared" si="0"/>
        <v>198</v>
      </c>
      <c r="F19" s="44"/>
      <c r="G19" s="44"/>
      <c r="H19" s="44"/>
      <c r="I19" s="44"/>
      <c r="J19" s="6"/>
      <c r="Q19" s="108">
        <v>14</v>
      </c>
      <c r="R19" s="112" t="s">
        <v>77</v>
      </c>
      <c r="S19" s="109"/>
      <c r="T19" s="109"/>
      <c r="U19" s="109">
        <v>3</v>
      </c>
      <c r="V19" s="109">
        <v>198</v>
      </c>
      <c r="W19" s="109"/>
      <c r="X19" s="109"/>
      <c r="Y19" s="109"/>
      <c r="Z19" s="109"/>
      <c r="AA19" s="109"/>
      <c r="AB19" s="113"/>
    </row>
    <row r="20" spans="1:28" ht="18" customHeight="1" x14ac:dyDescent="0.15">
      <c r="A20" s="45">
        <v>15</v>
      </c>
      <c r="B20" s="112" t="s">
        <v>78</v>
      </c>
      <c r="C20" s="45">
        <v>7</v>
      </c>
      <c r="D20" s="109">
        <f t="shared" si="1"/>
        <v>6</v>
      </c>
      <c r="E20" s="109">
        <f t="shared" si="0"/>
        <v>2657</v>
      </c>
      <c r="F20" s="44"/>
      <c r="G20" s="44"/>
      <c r="H20" s="44"/>
      <c r="I20" s="44"/>
      <c r="J20" s="6"/>
      <c r="Q20" s="108">
        <v>15</v>
      </c>
      <c r="R20" s="112" t="s">
        <v>78</v>
      </c>
      <c r="S20" s="109">
        <v>4</v>
      </c>
      <c r="T20" s="47">
        <v>2112</v>
      </c>
      <c r="U20" s="109">
        <v>2</v>
      </c>
      <c r="V20" s="109">
        <v>545</v>
      </c>
      <c r="W20" s="109"/>
      <c r="X20" s="109"/>
      <c r="Y20" s="109"/>
      <c r="Z20" s="109"/>
      <c r="AA20" s="109"/>
      <c r="AB20" s="113"/>
    </row>
    <row r="21" spans="1:28" ht="18" customHeight="1" x14ac:dyDescent="0.15">
      <c r="A21" s="45">
        <v>16</v>
      </c>
      <c r="B21" s="112" t="s">
        <v>79</v>
      </c>
      <c r="C21" s="45">
        <f>S21+U21</f>
        <v>2</v>
      </c>
      <c r="D21" s="109">
        <f t="shared" si="1"/>
        <v>2</v>
      </c>
      <c r="E21" s="109">
        <f t="shared" si="0"/>
        <v>370</v>
      </c>
      <c r="F21" s="44"/>
      <c r="G21" s="44"/>
      <c r="H21" s="44"/>
      <c r="I21" s="44"/>
      <c r="J21" s="6"/>
      <c r="Q21" s="108">
        <v>16</v>
      </c>
      <c r="R21" s="112" t="s">
        <v>79</v>
      </c>
      <c r="S21" s="109">
        <v>1</v>
      </c>
      <c r="T21" s="109">
        <v>330</v>
      </c>
      <c r="U21" s="109">
        <v>1</v>
      </c>
      <c r="V21" s="109">
        <v>40</v>
      </c>
      <c r="W21" s="109"/>
      <c r="X21" s="109"/>
      <c r="Y21" s="109"/>
      <c r="Z21" s="109"/>
      <c r="AA21" s="109"/>
      <c r="AB21" s="113"/>
    </row>
    <row r="22" spans="1:28" ht="18" customHeight="1" x14ac:dyDescent="0.15">
      <c r="A22" s="6" t="s">
        <v>23</v>
      </c>
      <c r="B22" s="45"/>
      <c r="C22" s="45">
        <f t="shared" ref="C22:G22" si="5">SUM(C6:C21)</f>
        <v>1115</v>
      </c>
      <c r="D22" s="109">
        <f t="shared" si="1"/>
        <v>1174</v>
      </c>
      <c r="E22" s="6">
        <f t="shared" si="5"/>
        <v>15080</v>
      </c>
      <c r="F22" s="44">
        <f t="shared" si="5"/>
        <v>2</v>
      </c>
      <c r="G22" s="44">
        <f t="shared" si="5"/>
        <v>1</v>
      </c>
      <c r="H22" s="44"/>
      <c r="I22" s="44">
        <f>SUM(I6:I21)</f>
        <v>0</v>
      </c>
      <c r="J22" s="35"/>
      <c r="Q22" s="145" t="s">
        <v>80</v>
      </c>
      <c r="R22" s="145"/>
      <c r="S22" s="113">
        <f t="shared" ref="S22:AB22" si="6">SUM(S6:S21)</f>
        <v>1139</v>
      </c>
      <c r="T22" s="113">
        <f t="shared" si="6"/>
        <v>10028</v>
      </c>
      <c r="U22" s="113">
        <f t="shared" si="6"/>
        <v>35</v>
      </c>
      <c r="V22" s="113">
        <f t="shared" si="6"/>
        <v>5052</v>
      </c>
      <c r="W22" s="113">
        <f t="shared" si="6"/>
        <v>0</v>
      </c>
      <c r="X22" s="113">
        <f t="shared" si="6"/>
        <v>0</v>
      </c>
      <c r="Y22" s="113">
        <f t="shared" si="6"/>
        <v>0</v>
      </c>
      <c r="Z22" s="113">
        <f t="shared" si="6"/>
        <v>0</v>
      </c>
      <c r="AA22" s="113">
        <f t="shared" si="6"/>
        <v>0</v>
      </c>
      <c r="AB22" s="113">
        <f t="shared" si="6"/>
        <v>0</v>
      </c>
    </row>
    <row r="23" spans="1:28" ht="18" customHeight="1" x14ac:dyDescent="0.15">
      <c r="A23" s="30" t="s">
        <v>81</v>
      </c>
      <c r="B23" s="31"/>
      <c r="C23" s="31"/>
      <c r="D23" s="31"/>
      <c r="E23" s="31"/>
      <c r="F23" s="30"/>
      <c r="G23" s="30"/>
      <c r="H23" s="30"/>
      <c r="I23" s="30"/>
      <c r="J23" s="30"/>
      <c r="K23" s="30"/>
      <c r="L23" s="30"/>
      <c r="M23" s="30"/>
      <c r="N23" s="30"/>
    </row>
    <row r="24" spans="1:28" ht="18" customHeight="1" x14ac:dyDescent="0.15">
      <c r="A24" s="30"/>
      <c r="B24" s="30" t="s">
        <v>25</v>
      </c>
      <c r="C24" s="31"/>
      <c r="D24" s="31"/>
      <c r="E24" s="31"/>
      <c r="F24" s="30"/>
      <c r="G24" s="30"/>
      <c r="H24" s="30"/>
      <c r="I24" s="30"/>
      <c r="J24" s="30"/>
      <c r="K24" s="30"/>
      <c r="L24" s="30"/>
      <c r="M24" s="30"/>
      <c r="N24" s="30"/>
    </row>
    <row r="25" spans="1:28" ht="18" customHeight="1" x14ac:dyDescent="0.15">
      <c r="B25" s="30" t="s">
        <v>26</v>
      </c>
      <c r="C25" s="31"/>
      <c r="D25" s="31"/>
      <c r="E25" s="31"/>
      <c r="F25" s="30"/>
    </row>
  </sheetData>
  <mergeCells count="11">
    <mergeCell ref="A2:J2"/>
    <mergeCell ref="F4:J4"/>
    <mergeCell ref="S4:V4"/>
    <mergeCell ref="W4:AB4"/>
    <mergeCell ref="Q22:R22"/>
    <mergeCell ref="A4:A5"/>
    <mergeCell ref="B4:B5"/>
    <mergeCell ref="C4:C5"/>
    <mergeCell ref="D4:D5"/>
    <mergeCell ref="E4:E5"/>
    <mergeCell ref="Q4:Q5"/>
  </mergeCells>
  <phoneticPr fontId="59" type="noConversion"/>
  <pageMargins left="0.75" right="0.75" top="0.66874999999999996" bottom="0.66874999999999996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4"/>
  <sheetViews>
    <sheetView workbookViewId="0">
      <selection sqref="A1:AB24"/>
    </sheetView>
  </sheetViews>
  <sheetFormatPr defaultColWidth="9" defaultRowHeight="13.5" x14ac:dyDescent="0.15"/>
  <cols>
    <col min="1" max="1" width="9" style="1"/>
    <col min="2" max="2" width="11" style="1" customWidth="1"/>
    <col min="3" max="3" width="11.5" style="1" customWidth="1"/>
    <col min="4" max="4" width="14.75" style="1" customWidth="1"/>
    <col min="5" max="5" width="18.75" style="1" customWidth="1"/>
    <col min="6" max="6" width="12.25" style="1" customWidth="1"/>
    <col min="7" max="7" width="14" style="1" customWidth="1"/>
    <col min="8" max="8" width="13.125" style="1" customWidth="1"/>
    <col min="9" max="9" width="10.5" style="1" customWidth="1"/>
    <col min="10" max="10" width="12.375" style="1" customWidth="1"/>
    <col min="11" max="16384" width="9" style="1"/>
  </cols>
  <sheetData>
    <row r="1" spans="1:28" ht="14.25" x14ac:dyDescent="0.15">
      <c r="A1" s="7" t="s">
        <v>0</v>
      </c>
      <c r="B1" s="36"/>
      <c r="C1" s="36"/>
      <c r="D1" s="36"/>
      <c r="E1" s="36"/>
    </row>
    <row r="2" spans="1:28" ht="22.5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8" ht="24.95" customHeight="1" x14ac:dyDescent="0.15">
      <c r="A3" s="8" t="s">
        <v>50</v>
      </c>
      <c r="B3" s="9"/>
      <c r="C3" s="36"/>
      <c r="D3" s="36"/>
      <c r="E3" s="36"/>
      <c r="I3" s="8" t="s">
        <v>86</v>
      </c>
      <c r="J3" s="8"/>
    </row>
    <row r="4" spans="1:28" ht="21" customHeight="1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Q4" s="146" t="s">
        <v>4</v>
      </c>
      <c r="R4" s="109" t="s">
        <v>52</v>
      </c>
      <c r="S4" s="144" t="s">
        <v>53</v>
      </c>
      <c r="T4" s="144"/>
      <c r="U4" s="144"/>
      <c r="V4" s="144"/>
      <c r="W4" s="144" t="s">
        <v>54</v>
      </c>
      <c r="X4" s="144"/>
      <c r="Y4" s="144"/>
      <c r="Z4" s="144"/>
      <c r="AA4" s="144"/>
      <c r="AB4" s="144"/>
    </row>
    <row r="5" spans="1:28" ht="39" customHeight="1" x14ac:dyDescent="0.15">
      <c r="A5" s="137"/>
      <c r="B5" s="139"/>
      <c r="C5" s="140"/>
      <c r="D5" s="141"/>
      <c r="E5" s="140"/>
      <c r="F5" s="14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Q5" s="146"/>
      <c r="R5" s="109" t="s">
        <v>55</v>
      </c>
      <c r="S5" s="109" t="s">
        <v>56</v>
      </c>
      <c r="T5" s="109" t="s">
        <v>57</v>
      </c>
      <c r="U5" s="109" t="s">
        <v>58</v>
      </c>
      <c r="V5" s="109" t="s">
        <v>57</v>
      </c>
      <c r="W5" s="109" t="s">
        <v>59</v>
      </c>
      <c r="X5" s="109" t="s">
        <v>60</v>
      </c>
      <c r="Y5" s="109" t="s">
        <v>61</v>
      </c>
      <c r="Z5" s="109" t="s">
        <v>62</v>
      </c>
      <c r="AA5" s="109" t="s">
        <v>63</v>
      </c>
      <c r="AB5" s="109" t="s">
        <v>14</v>
      </c>
    </row>
    <row r="6" spans="1:28" ht="20.100000000000001" customHeight="1" x14ac:dyDescent="0.15">
      <c r="A6" s="57">
        <v>1</v>
      </c>
      <c r="B6" s="58" t="s">
        <v>64</v>
      </c>
      <c r="C6" s="59"/>
      <c r="D6" s="60">
        <v>63</v>
      </c>
      <c r="E6" s="60">
        <f t="shared" ref="E6:E21" si="0">T6+V6</f>
        <v>215</v>
      </c>
      <c r="F6" s="61"/>
      <c r="G6" s="61"/>
      <c r="H6" s="61"/>
      <c r="I6" s="61"/>
      <c r="J6" s="57"/>
      <c r="Q6" s="108">
        <v>1</v>
      </c>
      <c r="R6" s="110" t="s">
        <v>64</v>
      </c>
      <c r="S6" s="109">
        <v>63</v>
      </c>
      <c r="T6" s="109">
        <v>215</v>
      </c>
      <c r="U6" s="109"/>
      <c r="V6" s="109"/>
      <c r="W6" s="109"/>
      <c r="X6" s="109"/>
      <c r="Y6" s="109"/>
      <c r="Z6" s="109"/>
      <c r="AA6" s="109"/>
      <c r="AB6" s="113"/>
    </row>
    <row r="7" spans="1:28" ht="20.100000000000001" customHeight="1" x14ac:dyDescent="0.15">
      <c r="A7" s="59">
        <v>2</v>
      </c>
      <c r="B7" s="58" t="s">
        <v>65</v>
      </c>
      <c r="C7" s="59">
        <v>61</v>
      </c>
      <c r="D7" s="60">
        <f t="shared" ref="D7:D22" si="1">S7+U7</f>
        <v>61</v>
      </c>
      <c r="E7" s="60">
        <v>3193</v>
      </c>
      <c r="F7" s="61"/>
      <c r="G7" s="61"/>
      <c r="H7" s="61"/>
      <c r="I7" s="61"/>
      <c r="J7" s="57"/>
      <c r="Q7" s="108">
        <v>2</v>
      </c>
      <c r="R7" s="111" t="s">
        <v>65</v>
      </c>
      <c r="S7" s="109">
        <v>54</v>
      </c>
      <c r="T7" s="109">
        <v>396</v>
      </c>
      <c r="U7" s="109">
        <v>7</v>
      </c>
      <c r="V7" s="109">
        <v>2797</v>
      </c>
      <c r="W7" s="109"/>
      <c r="X7" s="109"/>
      <c r="Y7" s="109"/>
      <c r="Z7" s="109"/>
      <c r="AA7" s="109"/>
      <c r="AB7" s="113"/>
    </row>
    <row r="8" spans="1:28" ht="20.100000000000001" customHeight="1" x14ac:dyDescent="0.15">
      <c r="A8" s="59">
        <v>3</v>
      </c>
      <c r="B8" s="62" t="s">
        <v>66</v>
      </c>
      <c r="C8" s="59">
        <f t="shared" ref="C8:C11" si="2">S8+U8</f>
        <v>121</v>
      </c>
      <c r="D8" s="60">
        <f t="shared" si="1"/>
        <v>121</v>
      </c>
      <c r="E8" s="60">
        <f t="shared" si="0"/>
        <v>536</v>
      </c>
      <c r="F8" s="61"/>
      <c r="G8" s="61"/>
      <c r="H8" s="61"/>
      <c r="I8" s="61"/>
      <c r="J8" s="57"/>
      <c r="Q8" s="108">
        <v>3</v>
      </c>
      <c r="R8" s="112" t="s">
        <v>66</v>
      </c>
      <c r="S8" s="109">
        <v>118</v>
      </c>
      <c r="T8" s="109">
        <v>352</v>
      </c>
      <c r="U8" s="109">
        <v>3</v>
      </c>
      <c r="V8" s="109">
        <v>184</v>
      </c>
      <c r="W8" s="109"/>
      <c r="X8" s="109"/>
      <c r="Y8" s="109"/>
      <c r="Z8" s="109"/>
      <c r="AA8" s="109"/>
      <c r="AB8" s="113"/>
    </row>
    <row r="9" spans="1:28" ht="20.100000000000001" customHeight="1" x14ac:dyDescent="0.15">
      <c r="A9" s="57">
        <v>4</v>
      </c>
      <c r="B9" s="62" t="s">
        <v>67</v>
      </c>
      <c r="C9" s="59">
        <f t="shared" si="2"/>
        <v>14</v>
      </c>
      <c r="D9" s="60">
        <f t="shared" si="1"/>
        <v>14</v>
      </c>
      <c r="E9" s="60">
        <f t="shared" si="0"/>
        <v>1029</v>
      </c>
      <c r="F9" s="61"/>
      <c r="G9" s="61"/>
      <c r="H9" s="61"/>
      <c r="I9" s="61"/>
      <c r="J9" s="57"/>
      <c r="Q9" s="108">
        <v>4</v>
      </c>
      <c r="R9" s="112" t="s">
        <v>67</v>
      </c>
      <c r="S9" s="109">
        <v>13</v>
      </c>
      <c r="T9" s="109">
        <v>1000</v>
      </c>
      <c r="U9" s="109">
        <v>1</v>
      </c>
      <c r="V9" s="109">
        <v>29</v>
      </c>
      <c r="W9" s="109"/>
      <c r="X9" s="109"/>
      <c r="Y9" s="109"/>
      <c r="Z9" s="109"/>
      <c r="AA9" s="109"/>
      <c r="AB9" s="113"/>
    </row>
    <row r="10" spans="1:28" ht="20.100000000000001" customHeight="1" x14ac:dyDescent="0.15">
      <c r="A10" s="59">
        <v>5</v>
      </c>
      <c r="B10" s="62" t="s">
        <v>68</v>
      </c>
      <c r="C10" s="59">
        <f t="shared" si="2"/>
        <v>15</v>
      </c>
      <c r="D10" s="60">
        <f t="shared" si="1"/>
        <v>15</v>
      </c>
      <c r="E10" s="60">
        <f t="shared" si="0"/>
        <v>356</v>
      </c>
      <c r="F10" s="61"/>
      <c r="G10" s="61"/>
      <c r="H10" s="61"/>
      <c r="I10" s="61"/>
      <c r="J10" s="57"/>
      <c r="Q10" s="108">
        <v>5</v>
      </c>
      <c r="R10" s="112" t="s">
        <v>68</v>
      </c>
      <c r="S10" s="109">
        <v>13</v>
      </c>
      <c r="T10" s="109">
        <v>230</v>
      </c>
      <c r="U10" s="109">
        <v>2</v>
      </c>
      <c r="V10" s="109">
        <v>126</v>
      </c>
      <c r="W10" s="109"/>
      <c r="X10" s="109"/>
      <c r="Y10" s="109"/>
      <c r="Z10" s="109"/>
      <c r="AA10" s="109"/>
      <c r="AB10" s="113"/>
    </row>
    <row r="11" spans="1:28" ht="20.100000000000001" customHeight="1" x14ac:dyDescent="0.15">
      <c r="A11" s="59">
        <v>6</v>
      </c>
      <c r="B11" s="62" t="s">
        <v>69</v>
      </c>
      <c r="C11" s="59">
        <f t="shared" si="2"/>
        <v>21</v>
      </c>
      <c r="D11" s="60">
        <f t="shared" si="1"/>
        <v>21</v>
      </c>
      <c r="E11" s="60">
        <f t="shared" si="0"/>
        <v>2991</v>
      </c>
      <c r="F11" s="61"/>
      <c r="G11" s="61"/>
      <c r="H11" s="61"/>
      <c r="I11" s="61"/>
      <c r="J11" s="57"/>
      <c r="Q11" s="108">
        <v>6</v>
      </c>
      <c r="R11" s="112" t="s">
        <v>69</v>
      </c>
      <c r="S11" s="109">
        <v>21</v>
      </c>
      <c r="T11" s="109">
        <v>2991</v>
      </c>
      <c r="U11" s="109"/>
      <c r="V11" s="109"/>
      <c r="W11" s="109"/>
      <c r="X11" s="109"/>
      <c r="Y11" s="109"/>
      <c r="Z11" s="109"/>
      <c r="AA11" s="109"/>
      <c r="AB11" s="113"/>
    </row>
    <row r="12" spans="1:28" ht="20.100000000000001" customHeight="1" x14ac:dyDescent="0.15">
      <c r="A12" s="57">
        <v>7</v>
      </c>
      <c r="B12" s="62" t="s">
        <v>70</v>
      </c>
      <c r="C12" s="59">
        <v>55</v>
      </c>
      <c r="D12" s="60">
        <f t="shared" si="1"/>
        <v>58</v>
      </c>
      <c r="E12" s="60">
        <f t="shared" si="0"/>
        <v>315</v>
      </c>
      <c r="F12" s="61"/>
      <c r="G12" s="61"/>
      <c r="H12" s="61"/>
      <c r="I12" s="61"/>
      <c r="J12" s="57"/>
      <c r="Q12" s="108">
        <v>7</v>
      </c>
      <c r="R12" s="112" t="s">
        <v>70</v>
      </c>
      <c r="S12" s="109">
        <v>52</v>
      </c>
      <c r="T12" s="109">
        <v>61</v>
      </c>
      <c r="U12" s="109">
        <v>6</v>
      </c>
      <c r="V12" s="109">
        <v>254</v>
      </c>
      <c r="W12" s="109"/>
      <c r="X12" s="109"/>
      <c r="Y12" s="109"/>
      <c r="Z12" s="109"/>
      <c r="AA12" s="109"/>
      <c r="AB12" s="113"/>
    </row>
    <row r="13" spans="1:28" ht="20.100000000000001" customHeight="1" x14ac:dyDescent="0.15">
      <c r="A13" s="59">
        <v>8</v>
      </c>
      <c r="B13" s="62" t="s">
        <v>71</v>
      </c>
      <c r="C13" s="59">
        <f t="shared" ref="C13:C15" si="3">S13+U13</f>
        <v>50</v>
      </c>
      <c r="D13" s="60">
        <f t="shared" si="1"/>
        <v>50</v>
      </c>
      <c r="E13" s="60">
        <f t="shared" si="0"/>
        <v>906</v>
      </c>
      <c r="F13" s="61"/>
      <c r="G13" s="61"/>
      <c r="H13" s="61"/>
      <c r="I13" s="61"/>
      <c r="J13" s="57"/>
      <c r="Q13" s="108">
        <v>8</v>
      </c>
      <c r="R13" s="112" t="s">
        <v>71</v>
      </c>
      <c r="S13" s="109">
        <v>45</v>
      </c>
      <c r="T13" s="109">
        <v>472</v>
      </c>
      <c r="U13" s="109">
        <v>5</v>
      </c>
      <c r="V13" s="109">
        <v>434</v>
      </c>
      <c r="W13" s="109"/>
      <c r="X13" s="109"/>
      <c r="Y13" s="109"/>
      <c r="Z13" s="109"/>
      <c r="AA13" s="109"/>
      <c r="AB13" s="113"/>
    </row>
    <row r="14" spans="1:28" ht="20.100000000000001" customHeight="1" x14ac:dyDescent="0.15">
      <c r="A14" s="59">
        <v>9</v>
      </c>
      <c r="B14" s="62" t="s">
        <v>72</v>
      </c>
      <c r="C14" s="59">
        <f t="shared" si="3"/>
        <v>180</v>
      </c>
      <c r="D14" s="60">
        <f t="shared" si="1"/>
        <v>180</v>
      </c>
      <c r="E14" s="60">
        <f t="shared" si="0"/>
        <v>650</v>
      </c>
      <c r="F14" s="61"/>
      <c r="G14" s="61"/>
      <c r="H14" s="61"/>
      <c r="I14" s="61"/>
      <c r="J14" s="57"/>
      <c r="Q14" s="108">
        <v>9</v>
      </c>
      <c r="R14" s="112" t="s">
        <v>72</v>
      </c>
      <c r="S14" s="109">
        <v>179</v>
      </c>
      <c r="T14" s="109">
        <v>594</v>
      </c>
      <c r="U14" s="109">
        <v>1</v>
      </c>
      <c r="V14" s="109">
        <v>56</v>
      </c>
      <c r="W14" s="109"/>
      <c r="X14" s="109"/>
      <c r="Y14" s="109"/>
      <c r="Z14" s="109"/>
      <c r="AA14" s="109"/>
      <c r="AB14" s="113"/>
    </row>
    <row r="15" spans="1:28" ht="20.100000000000001" customHeight="1" x14ac:dyDescent="0.15">
      <c r="A15" s="57">
        <v>10</v>
      </c>
      <c r="B15" s="62" t="s">
        <v>73</v>
      </c>
      <c r="C15" s="59">
        <f t="shared" si="3"/>
        <v>2</v>
      </c>
      <c r="D15" s="60">
        <f t="shared" si="1"/>
        <v>2</v>
      </c>
      <c r="E15" s="60">
        <f t="shared" si="0"/>
        <v>325</v>
      </c>
      <c r="F15" s="61"/>
      <c r="G15" s="61"/>
      <c r="H15" s="61"/>
      <c r="I15" s="61"/>
      <c r="J15" s="57"/>
      <c r="K15" s="122"/>
      <c r="L15" s="122"/>
      <c r="M15" s="122"/>
      <c r="N15" s="122"/>
      <c r="Q15" s="108">
        <v>10</v>
      </c>
      <c r="R15" s="112" t="s">
        <v>73</v>
      </c>
      <c r="S15" s="109">
        <v>2</v>
      </c>
      <c r="T15" s="109">
        <v>325</v>
      </c>
      <c r="U15" s="109"/>
      <c r="V15" s="109"/>
      <c r="W15" s="109"/>
      <c r="X15" s="109"/>
      <c r="Y15" s="109"/>
      <c r="Z15" s="109"/>
      <c r="AA15" s="109"/>
      <c r="AB15" s="113"/>
    </row>
    <row r="16" spans="1:28" ht="20.100000000000001" customHeight="1" x14ac:dyDescent="0.15">
      <c r="A16" s="59">
        <v>11</v>
      </c>
      <c r="B16" s="62" t="s">
        <v>74</v>
      </c>
      <c r="C16" s="59">
        <v>220</v>
      </c>
      <c r="D16" s="60">
        <f t="shared" si="1"/>
        <v>217</v>
      </c>
      <c r="E16" s="60">
        <f t="shared" si="0"/>
        <v>969</v>
      </c>
      <c r="F16" s="61"/>
      <c r="G16" s="61"/>
      <c r="H16" s="61"/>
      <c r="I16" s="61"/>
      <c r="J16" s="57"/>
      <c r="Q16" s="108">
        <v>11</v>
      </c>
      <c r="R16" s="112" t="s">
        <v>74</v>
      </c>
      <c r="S16" s="109">
        <v>214</v>
      </c>
      <c r="T16" s="109">
        <v>698</v>
      </c>
      <c r="U16" s="109">
        <v>3</v>
      </c>
      <c r="V16" s="109">
        <v>271</v>
      </c>
      <c r="W16" s="109"/>
      <c r="X16" s="109"/>
      <c r="Y16" s="109"/>
      <c r="Z16" s="109"/>
      <c r="AA16" s="109"/>
      <c r="AB16" s="113"/>
    </row>
    <row r="17" spans="1:28" ht="20.100000000000001" customHeight="1" x14ac:dyDescent="0.15">
      <c r="A17" s="59">
        <v>12</v>
      </c>
      <c r="B17" s="62" t="s">
        <v>75</v>
      </c>
      <c r="C17" s="59">
        <f t="shared" ref="C17:C19" si="4">S17+U17</f>
        <v>91</v>
      </c>
      <c r="D17" s="60">
        <f t="shared" si="1"/>
        <v>91</v>
      </c>
      <c r="E17" s="60">
        <f t="shared" si="0"/>
        <v>584</v>
      </c>
      <c r="F17" s="61"/>
      <c r="G17" s="61"/>
      <c r="H17" s="61"/>
      <c r="I17" s="61"/>
      <c r="J17" s="57"/>
      <c r="Q17" s="108">
        <v>12</v>
      </c>
      <c r="R17" s="112" t="s">
        <v>75</v>
      </c>
      <c r="S17" s="109">
        <v>86</v>
      </c>
      <c r="T17" s="109">
        <v>183</v>
      </c>
      <c r="U17" s="109">
        <v>5</v>
      </c>
      <c r="V17" s="109">
        <v>401</v>
      </c>
      <c r="W17" s="109"/>
      <c r="X17" s="109"/>
      <c r="Y17" s="109"/>
      <c r="Z17" s="109"/>
      <c r="AA17" s="109"/>
      <c r="AB17" s="113"/>
    </row>
    <row r="18" spans="1:28" ht="20.100000000000001" customHeight="1" x14ac:dyDescent="0.15">
      <c r="A18" s="59">
        <v>13</v>
      </c>
      <c r="B18" s="62" t="s">
        <v>76</v>
      </c>
      <c r="C18" s="59">
        <f t="shared" si="4"/>
        <v>276</v>
      </c>
      <c r="D18" s="60">
        <f t="shared" si="1"/>
        <v>276</v>
      </c>
      <c r="E18" s="60">
        <f t="shared" si="0"/>
        <v>394</v>
      </c>
      <c r="F18" s="61"/>
      <c r="G18" s="61"/>
      <c r="H18" s="61"/>
      <c r="I18" s="61"/>
      <c r="J18" s="57"/>
      <c r="Q18" s="108">
        <v>13</v>
      </c>
      <c r="R18" s="112" t="s">
        <v>76</v>
      </c>
      <c r="S18" s="109">
        <v>276</v>
      </c>
      <c r="T18" s="47">
        <v>394</v>
      </c>
      <c r="U18" s="109"/>
      <c r="V18" s="109"/>
      <c r="W18" s="109"/>
      <c r="X18" s="109"/>
      <c r="Y18" s="109"/>
      <c r="Z18" s="109"/>
      <c r="AA18" s="109"/>
      <c r="AB18" s="113"/>
    </row>
    <row r="19" spans="1:28" ht="20.100000000000001" customHeight="1" x14ac:dyDescent="0.15">
      <c r="A19" s="57">
        <v>14</v>
      </c>
      <c r="B19" s="62" t="s">
        <v>77</v>
      </c>
      <c r="C19" s="59">
        <f t="shared" si="4"/>
        <v>3</v>
      </c>
      <c r="D19" s="60">
        <f t="shared" si="1"/>
        <v>3</v>
      </c>
      <c r="E19" s="60">
        <f t="shared" si="0"/>
        <v>660</v>
      </c>
      <c r="F19" s="61"/>
      <c r="G19" s="61"/>
      <c r="H19" s="61"/>
      <c r="I19" s="61"/>
      <c r="J19" s="57"/>
      <c r="K19" s="124" t="s">
        <v>87</v>
      </c>
      <c r="L19" s="124"/>
      <c r="M19" s="124"/>
      <c r="N19" s="124"/>
      <c r="O19" s="124"/>
      <c r="P19" s="124"/>
      <c r="Q19" s="108">
        <v>14</v>
      </c>
      <c r="R19" s="112" t="s">
        <v>77</v>
      </c>
      <c r="S19" s="109"/>
      <c r="T19" s="109"/>
      <c r="U19" s="109">
        <v>3</v>
      </c>
      <c r="V19" s="109">
        <v>660</v>
      </c>
      <c r="W19" s="109"/>
      <c r="X19" s="109"/>
      <c r="Y19" s="109"/>
      <c r="Z19" s="109"/>
      <c r="AA19" s="109"/>
      <c r="AB19" s="113"/>
    </row>
    <row r="20" spans="1:28" ht="20.100000000000001" customHeight="1" x14ac:dyDescent="0.15">
      <c r="A20" s="59">
        <v>15</v>
      </c>
      <c r="B20" s="62" t="s">
        <v>78</v>
      </c>
      <c r="C20" s="59">
        <v>7</v>
      </c>
      <c r="D20" s="60">
        <f t="shared" si="1"/>
        <v>6</v>
      </c>
      <c r="E20" s="60">
        <f t="shared" si="0"/>
        <v>2657</v>
      </c>
      <c r="F20" s="61"/>
      <c r="G20" s="61"/>
      <c r="H20" s="61"/>
      <c r="I20" s="61"/>
      <c r="J20" s="57"/>
      <c r="Q20" s="108">
        <v>15</v>
      </c>
      <c r="R20" s="112" t="s">
        <v>78</v>
      </c>
      <c r="S20" s="109">
        <v>4</v>
      </c>
      <c r="T20" s="47">
        <v>2112</v>
      </c>
      <c r="U20" s="109">
        <v>2</v>
      </c>
      <c r="V20" s="109">
        <v>545</v>
      </c>
      <c r="W20" s="109"/>
      <c r="X20" s="109"/>
      <c r="Y20" s="109"/>
      <c r="Z20" s="109"/>
      <c r="AA20" s="109"/>
      <c r="AB20" s="113"/>
    </row>
    <row r="21" spans="1:28" ht="20.100000000000001" customHeight="1" x14ac:dyDescent="0.15">
      <c r="A21" s="59">
        <v>16</v>
      </c>
      <c r="B21" s="62" t="s">
        <v>79</v>
      </c>
      <c r="C21" s="59">
        <f>S21+U21</f>
        <v>2</v>
      </c>
      <c r="D21" s="60">
        <f t="shared" si="1"/>
        <v>2</v>
      </c>
      <c r="E21" s="60">
        <f t="shared" si="0"/>
        <v>370</v>
      </c>
      <c r="F21" s="61"/>
      <c r="G21" s="61"/>
      <c r="H21" s="61"/>
      <c r="I21" s="61"/>
      <c r="J21" s="57"/>
      <c r="Q21" s="108">
        <v>16</v>
      </c>
      <c r="R21" s="112" t="s">
        <v>79</v>
      </c>
      <c r="S21" s="109">
        <v>1</v>
      </c>
      <c r="T21" s="109">
        <v>330</v>
      </c>
      <c r="U21" s="109">
        <v>1</v>
      </c>
      <c r="V21" s="109">
        <v>40</v>
      </c>
      <c r="W21" s="109"/>
      <c r="X21" s="109"/>
      <c r="Y21" s="109"/>
      <c r="Z21" s="109"/>
      <c r="AA21" s="109"/>
      <c r="AB21" s="113"/>
    </row>
    <row r="22" spans="1:28" ht="20.100000000000001" customHeight="1" x14ac:dyDescent="0.15">
      <c r="A22" s="57" t="s">
        <v>23</v>
      </c>
      <c r="B22" s="59"/>
      <c r="C22" s="59">
        <f t="shared" ref="C22:G22" si="5">SUM(C6:C21)</f>
        <v>1118</v>
      </c>
      <c r="D22" s="60">
        <f t="shared" si="1"/>
        <v>1180</v>
      </c>
      <c r="E22" s="57">
        <f t="shared" si="5"/>
        <v>16150</v>
      </c>
      <c r="F22" s="61">
        <f t="shared" si="5"/>
        <v>0</v>
      </c>
      <c r="G22" s="61">
        <f t="shared" si="5"/>
        <v>0</v>
      </c>
      <c r="H22" s="61"/>
      <c r="I22" s="61">
        <f>SUM(I6:I21)</f>
        <v>0</v>
      </c>
      <c r="J22" s="82"/>
      <c r="Q22" s="145" t="s">
        <v>80</v>
      </c>
      <c r="R22" s="145"/>
      <c r="S22" s="113">
        <f t="shared" ref="S22:AB22" si="6">SUM(S6:S21)</f>
        <v>1141</v>
      </c>
      <c r="T22" s="113">
        <f t="shared" si="6"/>
        <v>10353</v>
      </c>
      <c r="U22" s="113">
        <f t="shared" si="6"/>
        <v>39</v>
      </c>
      <c r="V22" s="113">
        <f t="shared" si="6"/>
        <v>5797</v>
      </c>
      <c r="W22" s="113">
        <f t="shared" si="6"/>
        <v>0</v>
      </c>
      <c r="X22" s="113">
        <f t="shared" si="6"/>
        <v>0</v>
      </c>
      <c r="Y22" s="113">
        <f t="shared" si="6"/>
        <v>0</v>
      </c>
      <c r="Z22" s="113">
        <f t="shared" si="6"/>
        <v>0</v>
      </c>
      <c r="AA22" s="113">
        <f t="shared" si="6"/>
        <v>0</v>
      </c>
      <c r="AB22" s="113">
        <f t="shared" si="6"/>
        <v>0</v>
      </c>
    </row>
    <row r="23" spans="1:28" ht="20.100000000000001" customHeight="1" x14ac:dyDescent="0.15">
      <c r="A23" s="63" t="s">
        <v>81</v>
      </c>
      <c r="B23" s="64"/>
      <c r="C23" s="64"/>
      <c r="D23" s="64"/>
      <c r="E23" s="64"/>
      <c r="F23" s="63"/>
      <c r="G23" s="63"/>
      <c r="H23" s="63"/>
      <c r="I23" s="63"/>
      <c r="J23" s="63"/>
      <c r="K23" s="30"/>
      <c r="L23" s="30"/>
      <c r="M23" s="30"/>
      <c r="N23" s="30"/>
    </row>
    <row r="24" spans="1:28" ht="20.100000000000001" customHeight="1" x14ac:dyDescent="0.15">
      <c r="A24" s="63"/>
      <c r="B24" s="63" t="s">
        <v>25</v>
      </c>
      <c r="C24" s="64"/>
      <c r="D24" s="64"/>
      <c r="E24" s="64"/>
      <c r="F24" s="63"/>
      <c r="G24" s="63"/>
      <c r="H24" s="63"/>
      <c r="I24" s="63"/>
      <c r="J24" s="63"/>
      <c r="K24" s="30"/>
      <c r="L24" s="30"/>
      <c r="M24" s="30"/>
      <c r="N24" s="30"/>
    </row>
  </sheetData>
  <mergeCells count="11">
    <mergeCell ref="A2:J2"/>
    <mergeCell ref="F4:J4"/>
    <mergeCell ref="S4:V4"/>
    <mergeCell ref="W4:AB4"/>
    <mergeCell ref="Q22:R22"/>
    <mergeCell ref="A4:A5"/>
    <mergeCell ref="B4:B5"/>
    <mergeCell ref="C4:C5"/>
    <mergeCell ref="D4:D5"/>
    <mergeCell ref="E4:E5"/>
    <mergeCell ref="Q4:Q5"/>
  </mergeCells>
  <phoneticPr fontId="59" type="noConversion"/>
  <pageMargins left="0.75138888888888899" right="0.75138888888888899" top="0.55069444444444404" bottom="0.59027777777777801" header="0.39305555555555599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6"/>
  <sheetViews>
    <sheetView workbookViewId="0">
      <selection activeCell="M18" sqref="M18"/>
    </sheetView>
  </sheetViews>
  <sheetFormatPr defaultColWidth="9" defaultRowHeight="13.5" x14ac:dyDescent="0.15"/>
  <cols>
    <col min="1" max="16384" width="9" style="1"/>
  </cols>
  <sheetData>
    <row r="1" spans="1:28" ht="14.25" x14ac:dyDescent="0.15">
      <c r="A1" s="7" t="s">
        <v>0</v>
      </c>
      <c r="B1" s="36"/>
      <c r="C1" s="36"/>
      <c r="D1" s="36"/>
      <c r="E1" s="36"/>
    </row>
    <row r="2" spans="1:28" ht="22.5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8" x14ac:dyDescent="0.15">
      <c r="A3" s="8" t="s">
        <v>50</v>
      </c>
      <c r="B3" s="9"/>
      <c r="C3" s="36"/>
      <c r="D3" s="36"/>
      <c r="E3" s="36"/>
      <c r="I3" s="8" t="s">
        <v>88</v>
      </c>
      <c r="J3" s="8"/>
    </row>
    <row r="4" spans="1:28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Q4" s="146" t="s">
        <v>4</v>
      </c>
      <c r="R4" s="109" t="s">
        <v>52</v>
      </c>
      <c r="S4" s="144" t="s">
        <v>53</v>
      </c>
      <c r="T4" s="144"/>
      <c r="U4" s="144"/>
      <c r="V4" s="144"/>
      <c r="W4" s="144" t="s">
        <v>54</v>
      </c>
      <c r="X4" s="144"/>
      <c r="Y4" s="144"/>
      <c r="Z4" s="144"/>
      <c r="AA4" s="144"/>
      <c r="AB4" s="144"/>
    </row>
    <row r="5" spans="1:28" ht="54" x14ac:dyDescent="0.15">
      <c r="A5" s="137"/>
      <c r="B5" s="139"/>
      <c r="C5" s="140"/>
      <c r="D5" s="141"/>
      <c r="E5" s="140"/>
      <c r="F5" s="14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Q5" s="146"/>
      <c r="R5" s="109" t="s">
        <v>55</v>
      </c>
      <c r="S5" s="109" t="s">
        <v>56</v>
      </c>
      <c r="T5" s="109" t="s">
        <v>57</v>
      </c>
      <c r="U5" s="109" t="s">
        <v>58</v>
      </c>
      <c r="V5" s="109" t="s">
        <v>57</v>
      </c>
      <c r="W5" s="109" t="s">
        <v>59</v>
      </c>
      <c r="X5" s="109" t="s">
        <v>60</v>
      </c>
      <c r="Y5" s="109" t="s">
        <v>61</v>
      </c>
      <c r="Z5" s="109" t="s">
        <v>62</v>
      </c>
      <c r="AA5" s="109" t="s">
        <v>63</v>
      </c>
      <c r="AB5" s="109" t="s">
        <v>14</v>
      </c>
    </row>
    <row r="6" spans="1:28" ht="18.75" x14ac:dyDescent="0.15">
      <c r="A6" s="57">
        <v>1</v>
      </c>
      <c r="B6" s="58" t="s">
        <v>64</v>
      </c>
      <c r="C6" s="59"/>
      <c r="D6" s="60">
        <v>63</v>
      </c>
      <c r="E6" s="60">
        <f t="shared" ref="E6:E21" si="0">T6+V6</f>
        <v>215</v>
      </c>
      <c r="F6" s="61"/>
      <c r="G6" s="61"/>
      <c r="H6" s="61"/>
      <c r="I6" s="61"/>
      <c r="J6" s="57"/>
      <c r="Q6" s="108">
        <v>1</v>
      </c>
      <c r="R6" s="110" t="s">
        <v>64</v>
      </c>
      <c r="S6" s="109">
        <v>63</v>
      </c>
      <c r="T6" s="109">
        <v>215</v>
      </c>
      <c r="U6" s="109"/>
      <c r="V6" s="109"/>
      <c r="W6" s="109"/>
      <c r="X6" s="109"/>
      <c r="Y6" s="109"/>
      <c r="Z6" s="109"/>
      <c r="AA6" s="109"/>
      <c r="AB6" s="113"/>
    </row>
    <row r="7" spans="1:28" ht="18.75" x14ac:dyDescent="0.15">
      <c r="A7" s="59">
        <v>2</v>
      </c>
      <c r="B7" s="58" t="s">
        <v>65</v>
      </c>
      <c r="C7" s="59">
        <v>61</v>
      </c>
      <c r="D7" s="60">
        <f t="shared" ref="D7:D22" si="1">S7+U7</f>
        <v>61</v>
      </c>
      <c r="E7" s="60">
        <v>3193</v>
      </c>
      <c r="F7" s="61"/>
      <c r="G7" s="61"/>
      <c r="H7" s="61"/>
      <c r="I7" s="61"/>
      <c r="J7" s="57"/>
      <c r="Q7" s="108">
        <v>2</v>
      </c>
      <c r="R7" s="111" t="s">
        <v>65</v>
      </c>
      <c r="S7" s="109">
        <v>54</v>
      </c>
      <c r="T7" s="109">
        <v>396</v>
      </c>
      <c r="U7" s="109">
        <v>7</v>
      </c>
      <c r="V7" s="109">
        <v>2797</v>
      </c>
      <c r="W7" s="109"/>
      <c r="X7" s="109"/>
      <c r="Y7" s="109"/>
      <c r="Z7" s="109"/>
      <c r="AA7" s="109"/>
      <c r="AB7" s="113"/>
    </row>
    <row r="8" spans="1:28" ht="18.75" x14ac:dyDescent="0.15">
      <c r="A8" s="59">
        <v>3</v>
      </c>
      <c r="B8" s="62" t="s">
        <v>66</v>
      </c>
      <c r="C8" s="59">
        <f t="shared" ref="C8:C11" si="2">S8+U8</f>
        <v>124</v>
      </c>
      <c r="D8" s="60">
        <f t="shared" si="1"/>
        <v>124</v>
      </c>
      <c r="E8" s="60">
        <f t="shared" si="0"/>
        <v>1458.8</v>
      </c>
      <c r="F8" s="61"/>
      <c r="G8" s="61"/>
      <c r="H8" s="61"/>
      <c r="I8" s="61"/>
      <c r="J8" s="57"/>
      <c r="Q8" s="108">
        <v>3</v>
      </c>
      <c r="R8" s="112" t="s">
        <v>66</v>
      </c>
      <c r="S8" s="109">
        <v>118</v>
      </c>
      <c r="T8" s="109">
        <v>352</v>
      </c>
      <c r="U8" s="109">
        <v>6</v>
      </c>
      <c r="V8" s="109">
        <v>1106.8</v>
      </c>
      <c r="W8" s="109"/>
      <c r="X8" s="109"/>
      <c r="Y8" s="109"/>
      <c r="Z8" s="109"/>
      <c r="AA8" s="109"/>
      <c r="AB8" s="113"/>
    </row>
    <row r="9" spans="1:28" ht="18.75" x14ac:dyDescent="0.15">
      <c r="A9" s="57">
        <v>4</v>
      </c>
      <c r="B9" s="62" t="s">
        <v>67</v>
      </c>
      <c r="C9" s="59">
        <f t="shared" si="2"/>
        <v>14</v>
      </c>
      <c r="D9" s="60">
        <f t="shared" si="1"/>
        <v>14</v>
      </c>
      <c r="E9" s="60">
        <f t="shared" si="0"/>
        <v>1029</v>
      </c>
      <c r="F9" s="61"/>
      <c r="G9" s="61"/>
      <c r="H9" s="61"/>
      <c r="I9" s="61"/>
      <c r="J9" s="57"/>
      <c r="Q9" s="108">
        <v>4</v>
      </c>
      <c r="R9" s="112" t="s">
        <v>67</v>
      </c>
      <c r="S9" s="109">
        <v>13</v>
      </c>
      <c r="T9" s="109">
        <v>1000</v>
      </c>
      <c r="U9" s="109">
        <v>1</v>
      </c>
      <c r="V9" s="109">
        <v>29</v>
      </c>
      <c r="W9" s="109"/>
      <c r="X9" s="109"/>
      <c r="Y9" s="109"/>
      <c r="Z9" s="109"/>
      <c r="AA9" s="109"/>
      <c r="AB9" s="113"/>
    </row>
    <row r="10" spans="1:28" ht="18.75" x14ac:dyDescent="0.15">
      <c r="A10" s="59">
        <v>5</v>
      </c>
      <c r="B10" s="62" t="s">
        <v>68</v>
      </c>
      <c r="C10" s="59">
        <f t="shared" si="2"/>
        <v>18</v>
      </c>
      <c r="D10" s="60">
        <f t="shared" si="1"/>
        <v>18</v>
      </c>
      <c r="E10" s="60">
        <f t="shared" si="0"/>
        <v>1151</v>
      </c>
      <c r="F10" s="61"/>
      <c r="G10" s="61"/>
      <c r="H10" s="61"/>
      <c r="I10" s="61"/>
      <c r="J10" s="57"/>
      <c r="K10" s="1" t="s">
        <v>89</v>
      </c>
      <c r="Q10" s="108">
        <v>5</v>
      </c>
      <c r="R10" s="112" t="s">
        <v>68</v>
      </c>
      <c r="S10" s="109">
        <v>13</v>
      </c>
      <c r="T10" s="109">
        <v>230</v>
      </c>
      <c r="U10" s="109">
        <v>5</v>
      </c>
      <c r="V10" s="109">
        <v>921</v>
      </c>
      <c r="W10" s="109"/>
      <c r="X10" s="109"/>
      <c r="Y10" s="109"/>
      <c r="Z10" s="109"/>
      <c r="AA10" s="109"/>
      <c r="AB10" s="113"/>
    </row>
    <row r="11" spans="1:28" ht="18.75" x14ac:dyDescent="0.15">
      <c r="A11" s="59">
        <v>6</v>
      </c>
      <c r="B11" s="62" t="s">
        <v>69</v>
      </c>
      <c r="C11" s="59">
        <f t="shared" si="2"/>
        <v>21</v>
      </c>
      <c r="D11" s="60">
        <f t="shared" si="1"/>
        <v>21</v>
      </c>
      <c r="E11" s="60">
        <f t="shared" si="0"/>
        <v>2991</v>
      </c>
      <c r="F11" s="61"/>
      <c r="G11" s="61"/>
      <c r="H11" s="61"/>
      <c r="I11" s="61"/>
      <c r="J11" s="57"/>
      <c r="Q11" s="108">
        <v>6</v>
      </c>
      <c r="R11" s="112" t="s">
        <v>69</v>
      </c>
      <c r="S11" s="109">
        <v>21</v>
      </c>
      <c r="T11" s="109">
        <v>2991</v>
      </c>
      <c r="U11" s="109"/>
      <c r="V11" s="109"/>
      <c r="W11" s="109"/>
      <c r="X11" s="109"/>
      <c r="Y11" s="109"/>
      <c r="Z11" s="109"/>
      <c r="AA11" s="109"/>
      <c r="AB11" s="113"/>
    </row>
    <row r="12" spans="1:28" ht="18.75" x14ac:dyDescent="0.15">
      <c r="A12" s="57">
        <v>7</v>
      </c>
      <c r="B12" s="62" t="s">
        <v>70</v>
      </c>
      <c r="C12" s="59">
        <v>55</v>
      </c>
      <c r="D12" s="60">
        <f t="shared" si="1"/>
        <v>58</v>
      </c>
      <c r="E12" s="60">
        <f t="shared" si="0"/>
        <v>315</v>
      </c>
      <c r="F12" s="61"/>
      <c r="G12" s="61"/>
      <c r="H12" s="61"/>
      <c r="I12" s="61"/>
      <c r="J12" s="57"/>
      <c r="Q12" s="108">
        <v>7</v>
      </c>
      <c r="R12" s="112" t="s">
        <v>70</v>
      </c>
      <c r="S12" s="109">
        <v>52</v>
      </c>
      <c r="T12" s="109">
        <v>61</v>
      </c>
      <c r="U12" s="109">
        <v>6</v>
      </c>
      <c r="V12" s="109">
        <v>254</v>
      </c>
      <c r="W12" s="109"/>
      <c r="X12" s="109"/>
      <c r="Y12" s="109"/>
      <c r="Z12" s="109"/>
      <c r="AA12" s="109"/>
      <c r="AB12" s="113"/>
    </row>
    <row r="13" spans="1:28" ht="18.75" x14ac:dyDescent="0.15">
      <c r="A13" s="59">
        <v>8</v>
      </c>
      <c r="B13" s="62" t="s">
        <v>71</v>
      </c>
      <c r="C13" s="59">
        <f t="shared" ref="C13:C15" si="3">S13+U13</f>
        <v>51</v>
      </c>
      <c r="D13" s="60">
        <f t="shared" si="1"/>
        <v>51</v>
      </c>
      <c r="E13" s="60">
        <f t="shared" si="0"/>
        <v>932</v>
      </c>
      <c r="F13" s="61"/>
      <c r="G13" s="61"/>
      <c r="H13" s="61"/>
      <c r="I13" s="61"/>
      <c r="J13" s="57"/>
      <c r="K13" s="1" t="s">
        <v>90</v>
      </c>
      <c r="Q13" s="108">
        <v>8</v>
      </c>
      <c r="R13" s="112" t="s">
        <v>71</v>
      </c>
      <c r="S13" s="109">
        <v>45</v>
      </c>
      <c r="T13" s="109">
        <v>472</v>
      </c>
      <c r="U13" s="109">
        <v>6</v>
      </c>
      <c r="V13" s="109">
        <v>460</v>
      </c>
      <c r="W13" s="109"/>
      <c r="X13" s="109"/>
      <c r="Y13" s="109"/>
      <c r="Z13" s="109"/>
      <c r="AA13" s="109"/>
      <c r="AB13" s="113"/>
    </row>
    <row r="14" spans="1:28" ht="18.75" x14ac:dyDescent="0.15">
      <c r="A14" s="59">
        <v>9</v>
      </c>
      <c r="B14" s="62" t="s">
        <v>72</v>
      </c>
      <c r="C14" s="59">
        <f t="shared" si="3"/>
        <v>180</v>
      </c>
      <c r="D14" s="60">
        <f t="shared" si="1"/>
        <v>180</v>
      </c>
      <c r="E14" s="60">
        <f t="shared" si="0"/>
        <v>650</v>
      </c>
      <c r="F14" s="61"/>
      <c r="G14" s="61"/>
      <c r="H14" s="61"/>
      <c r="I14" s="61"/>
      <c r="J14" s="57"/>
      <c r="Q14" s="108">
        <v>9</v>
      </c>
      <c r="R14" s="112" t="s">
        <v>72</v>
      </c>
      <c r="S14" s="109">
        <v>179</v>
      </c>
      <c r="T14" s="109">
        <v>594</v>
      </c>
      <c r="U14" s="109">
        <v>1</v>
      </c>
      <c r="V14" s="109">
        <v>56</v>
      </c>
      <c r="W14" s="109"/>
      <c r="X14" s="109"/>
      <c r="Y14" s="109"/>
      <c r="Z14" s="109"/>
      <c r="AA14" s="109"/>
      <c r="AB14" s="113"/>
    </row>
    <row r="15" spans="1:28" ht="18.75" x14ac:dyDescent="0.15">
      <c r="A15" s="57">
        <v>10</v>
      </c>
      <c r="B15" s="62" t="s">
        <v>73</v>
      </c>
      <c r="C15" s="59">
        <f t="shared" si="3"/>
        <v>2</v>
      </c>
      <c r="D15" s="60">
        <f t="shared" si="1"/>
        <v>2</v>
      </c>
      <c r="E15" s="60">
        <f t="shared" si="0"/>
        <v>325</v>
      </c>
      <c r="F15" s="61"/>
      <c r="G15" s="61"/>
      <c r="H15" s="61"/>
      <c r="I15" s="61"/>
      <c r="J15" s="57"/>
      <c r="K15" s="122"/>
      <c r="L15" s="122"/>
      <c r="M15" s="122"/>
      <c r="N15" s="122"/>
      <c r="Q15" s="108">
        <v>10</v>
      </c>
      <c r="R15" s="112" t="s">
        <v>73</v>
      </c>
      <c r="S15" s="109">
        <v>2</v>
      </c>
      <c r="T15" s="109">
        <v>325</v>
      </c>
      <c r="U15" s="109"/>
      <c r="V15" s="109"/>
      <c r="W15" s="109"/>
      <c r="X15" s="109"/>
      <c r="Y15" s="109"/>
      <c r="Z15" s="109"/>
      <c r="AA15" s="109"/>
      <c r="AB15" s="113"/>
    </row>
    <row r="16" spans="1:28" ht="18.75" x14ac:dyDescent="0.15">
      <c r="A16" s="59">
        <v>11</v>
      </c>
      <c r="B16" s="62" t="s">
        <v>74</v>
      </c>
      <c r="C16" s="59">
        <v>220</v>
      </c>
      <c r="D16" s="60">
        <f t="shared" si="1"/>
        <v>217</v>
      </c>
      <c r="E16" s="60">
        <f t="shared" si="0"/>
        <v>969</v>
      </c>
      <c r="F16" s="61"/>
      <c r="G16" s="61"/>
      <c r="H16" s="61"/>
      <c r="I16" s="61"/>
      <c r="J16" s="57"/>
      <c r="Q16" s="108">
        <v>11</v>
      </c>
      <c r="R16" s="112" t="s">
        <v>74</v>
      </c>
      <c r="S16" s="109">
        <v>214</v>
      </c>
      <c r="T16" s="109">
        <v>698</v>
      </c>
      <c r="U16" s="109">
        <v>3</v>
      </c>
      <c r="V16" s="109">
        <v>271</v>
      </c>
      <c r="W16" s="109"/>
      <c r="X16" s="109"/>
      <c r="Y16" s="109"/>
      <c r="Z16" s="109"/>
      <c r="AA16" s="109"/>
      <c r="AB16" s="113"/>
    </row>
    <row r="17" spans="1:28" ht="18.75" x14ac:dyDescent="0.15">
      <c r="A17" s="59">
        <v>12</v>
      </c>
      <c r="B17" s="62" t="s">
        <v>75</v>
      </c>
      <c r="C17" s="59">
        <f t="shared" ref="C17:C19" si="4">S17+U17</f>
        <v>91</v>
      </c>
      <c r="D17" s="60">
        <f t="shared" si="1"/>
        <v>91</v>
      </c>
      <c r="E17" s="60">
        <f t="shared" si="0"/>
        <v>584</v>
      </c>
      <c r="F17" s="61"/>
      <c r="G17" s="61"/>
      <c r="H17" s="61"/>
      <c r="I17" s="61"/>
      <c r="J17" s="57"/>
      <c r="Q17" s="108">
        <v>12</v>
      </c>
      <c r="R17" s="112" t="s">
        <v>75</v>
      </c>
      <c r="S17" s="109">
        <v>86</v>
      </c>
      <c r="T17" s="109">
        <v>183</v>
      </c>
      <c r="U17" s="109">
        <v>5</v>
      </c>
      <c r="V17" s="109">
        <v>401</v>
      </c>
      <c r="W17" s="109"/>
      <c r="X17" s="109"/>
      <c r="Y17" s="109"/>
      <c r="Z17" s="109"/>
      <c r="AA17" s="109"/>
      <c r="AB17" s="113"/>
    </row>
    <row r="18" spans="1:28" ht="18.75" x14ac:dyDescent="0.15">
      <c r="A18" s="59">
        <v>13</v>
      </c>
      <c r="B18" s="62" t="s">
        <v>76</v>
      </c>
      <c r="C18" s="59">
        <f t="shared" si="4"/>
        <v>276</v>
      </c>
      <c r="D18" s="60">
        <f t="shared" si="1"/>
        <v>276</v>
      </c>
      <c r="E18" s="60">
        <f t="shared" si="0"/>
        <v>394</v>
      </c>
      <c r="F18" s="61"/>
      <c r="G18" s="61"/>
      <c r="H18" s="61"/>
      <c r="I18" s="61"/>
      <c r="J18" s="57"/>
      <c r="Q18" s="108">
        <v>13</v>
      </c>
      <c r="R18" s="112" t="s">
        <v>76</v>
      </c>
      <c r="S18" s="109">
        <v>276</v>
      </c>
      <c r="T18" s="47">
        <v>394</v>
      </c>
      <c r="U18" s="109"/>
      <c r="V18" s="109"/>
      <c r="W18" s="109"/>
      <c r="X18" s="109"/>
      <c r="Y18" s="109"/>
      <c r="Z18" s="109"/>
      <c r="AA18" s="109"/>
      <c r="AB18" s="113"/>
    </row>
    <row r="19" spans="1:28" ht="18.75" x14ac:dyDescent="0.15">
      <c r="A19" s="57">
        <v>14</v>
      </c>
      <c r="B19" s="62" t="s">
        <v>77</v>
      </c>
      <c r="C19" s="59">
        <f t="shared" si="4"/>
        <v>3</v>
      </c>
      <c r="D19" s="60">
        <f t="shared" si="1"/>
        <v>3</v>
      </c>
      <c r="E19" s="60">
        <f t="shared" si="0"/>
        <v>660</v>
      </c>
      <c r="F19" s="61"/>
      <c r="G19" s="61"/>
      <c r="H19" s="61"/>
      <c r="I19" s="61"/>
      <c r="J19" s="57"/>
      <c r="K19" s="123"/>
      <c r="L19" s="124"/>
      <c r="M19" s="124"/>
      <c r="N19" s="124"/>
      <c r="O19" s="124"/>
      <c r="P19" s="124"/>
      <c r="Q19" s="108">
        <v>14</v>
      </c>
      <c r="R19" s="112" t="s">
        <v>77</v>
      </c>
      <c r="S19" s="109"/>
      <c r="T19" s="109"/>
      <c r="U19" s="109">
        <v>3</v>
      </c>
      <c r="V19" s="109">
        <v>660</v>
      </c>
      <c r="W19" s="109"/>
      <c r="X19" s="109"/>
      <c r="Y19" s="109"/>
      <c r="Z19" s="109"/>
      <c r="AA19" s="109"/>
      <c r="AB19" s="113"/>
    </row>
    <row r="20" spans="1:28" ht="18.75" x14ac:dyDescent="0.15">
      <c r="A20" s="59">
        <v>15</v>
      </c>
      <c r="B20" s="62" t="s">
        <v>78</v>
      </c>
      <c r="C20" s="59">
        <v>7</v>
      </c>
      <c r="D20" s="60">
        <f t="shared" si="1"/>
        <v>6</v>
      </c>
      <c r="E20" s="60">
        <f t="shared" si="0"/>
        <v>2657</v>
      </c>
      <c r="F20" s="61"/>
      <c r="G20" s="61"/>
      <c r="H20" s="61"/>
      <c r="I20" s="61"/>
      <c r="J20" s="57"/>
      <c r="Q20" s="108">
        <v>15</v>
      </c>
      <c r="R20" s="112" t="s">
        <v>78</v>
      </c>
      <c r="S20" s="109">
        <v>4</v>
      </c>
      <c r="T20" s="47">
        <v>2112</v>
      </c>
      <c r="U20" s="109">
        <v>2</v>
      </c>
      <c r="V20" s="109">
        <v>545</v>
      </c>
      <c r="W20" s="109"/>
      <c r="X20" s="109"/>
      <c r="Y20" s="109"/>
      <c r="Z20" s="109"/>
      <c r="AA20" s="109"/>
      <c r="AB20" s="113"/>
    </row>
    <row r="21" spans="1:28" ht="18.75" x14ac:dyDescent="0.15">
      <c r="A21" s="59">
        <v>16</v>
      </c>
      <c r="B21" s="62" t="s">
        <v>79</v>
      </c>
      <c r="C21" s="59">
        <f>S21+U21</f>
        <v>2</v>
      </c>
      <c r="D21" s="60">
        <f t="shared" si="1"/>
        <v>2</v>
      </c>
      <c r="E21" s="60">
        <f t="shared" si="0"/>
        <v>370</v>
      </c>
      <c r="F21" s="61"/>
      <c r="G21" s="61"/>
      <c r="H21" s="61"/>
      <c r="I21" s="61"/>
      <c r="J21" s="57"/>
      <c r="Q21" s="108">
        <v>16</v>
      </c>
      <c r="R21" s="112" t="s">
        <v>79</v>
      </c>
      <c r="S21" s="109">
        <v>1</v>
      </c>
      <c r="T21" s="109">
        <v>330</v>
      </c>
      <c r="U21" s="109">
        <v>1</v>
      </c>
      <c r="V21" s="109">
        <v>40</v>
      </c>
      <c r="W21" s="109"/>
      <c r="X21" s="109"/>
      <c r="Y21" s="109"/>
      <c r="Z21" s="109"/>
      <c r="AA21" s="109"/>
      <c r="AB21" s="113"/>
    </row>
    <row r="22" spans="1:28" ht="18.75" x14ac:dyDescent="0.15">
      <c r="A22" s="57" t="s">
        <v>23</v>
      </c>
      <c r="B22" s="59"/>
      <c r="C22" s="59">
        <f t="shared" ref="C22:G22" si="5">SUM(C6:C21)</f>
        <v>1125</v>
      </c>
      <c r="D22" s="60">
        <f t="shared" si="1"/>
        <v>1187</v>
      </c>
      <c r="E22" s="57">
        <f t="shared" si="5"/>
        <v>17893.8</v>
      </c>
      <c r="F22" s="61">
        <f t="shared" si="5"/>
        <v>0</v>
      </c>
      <c r="G22" s="61">
        <f t="shared" si="5"/>
        <v>0</v>
      </c>
      <c r="H22" s="61"/>
      <c r="I22" s="61">
        <f>SUM(I6:I21)</f>
        <v>0</v>
      </c>
      <c r="J22" s="82"/>
      <c r="Q22" s="145" t="s">
        <v>80</v>
      </c>
      <c r="R22" s="145"/>
      <c r="S22" s="113">
        <f t="shared" ref="S22:AB22" si="6">SUM(S6:S21)</f>
        <v>1141</v>
      </c>
      <c r="T22" s="113">
        <f t="shared" si="6"/>
        <v>10353</v>
      </c>
      <c r="U22" s="113">
        <f t="shared" si="6"/>
        <v>46</v>
      </c>
      <c r="V22" s="113">
        <f t="shared" si="6"/>
        <v>7540.8</v>
      </c>
      <c r="W22" s="113">
        <f t="shared" si="6"/>
        <v>0</v>
      </c>
      <c r="X22" s="113">
        <f t="shared" si="6"/>
        <v>0</v>
      </c>
      <c r="Y22" s="113">
        <f t="shared" si="6"/>
        <v>0</v>
      </c>
      <c r="Z22" s="113">
        <f t="shared" si="6"/>
        <v>0</v>
      </c>
      <c r="AA22" s="113">
        <f t="shared" si="6"/>
        <v>0</v>
      </c>
      <c r="AB22" s="113">
        <f t="shared" si="6"/>
        <v>0</v>
      </c>
    </row>
    <row r="23" spans="1:28" ht="14.25" x14ac:dyDescent="0.15">
      <c r="A23" s="63" t="s">
        <v>81</v>
      </c>
      <c r="B23" s="64"/>
      <c r="C23" s="64"/>
      <c r="D23" s="64"/>
      <c r="E23" s="64"/>
      <c r="F23" s="63"/>
      <c r="G23" s="63"/>
      <c r="H23" s="63"/>
      <c r="I23" s="63"/>
      <c r="J23" s="63"/>
      <c r="K23" s="30"/>
      <c r="L23" s="30"/>
      <c r="M23" s="30"/>
      <c r="N23" s="30"/>
    </row>
    <row r="24" spans="1:28" ht="14.25" x14ac:dyDescent="0.15">
      <c r="A24" s="63"/>
      <c r="B24" s="63" t="s">
        <v>25</v>
      </c>
      <c r="C24" s="64"/>
      <c r="D24" s="64"/>
      <c r="E24" s="64"/>
      <c r="F24" s="63"/>
      <c r="G24" s="63"/>
      <c r="H24" s="63"/>
      <c r="I24" s="63"/>
      <c r="J24" s="63"/>
      <c r="K24" s="30"/>
      <c r="L24" s="30"/>
      <c r="M24" s="30"/>
      <c r="N24" s="30"/>
    </row>
    <row r="26" spans="1:28" x14ac:dyDescent="0.15">
      <c r="B26" s="1" t="s">
        <v>87</v>
      </c>
    </row>
  </sheetData>
  <mergeCells count="11">
    <mergeCell ref="A2:J2"/>
    <mergeCell ref="F4:J4"/>
    <mergeCell ref="S4:V4"/>
    <mergeCell ref="W4:AB4"/>
    <mergeCell ref="Q22:R22"/>
    <mergeCell ref="A4:A5"/>
    <mergeCell ref="B4:B5"/>
    <mergeCell ref="C4:C5"/>
    <mergeCell ref="D4:D5"/>
    <mergeCell ref="E4:E5"/>
    <mergeCell ref="Q4:Q5"/>
  </mergeCells>
  <phoneticPr fontId="59" type="noConversion"/>
  <pageMargins left="0.75138888888888899" right="0.75138888888888899" top="0.62986111111111098" bottom="0.5902777777777780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74"/>
  <sheetViews>
    <sheetView topLeftCell="A7" workbookViewId="0">
      <selection activeCell="L28" sqref="L28"/>
    </sheetView>
  </sheetViews>
  <sheetFormatPr defaultColWidth="9" defaultRowHeight="13.5" x14ac:dyDescent="0.15"/>
  <cols>
    <col min="1" max="2" width="9" style="1"/>
    <col min="3" max="3" width="13.25" style="1" customWidth="1"/>
    <col min="4" max="4" width="14.25" style="1" customWidth="1"/>
    <col min="5" max="5" width="9" style="1"/>
    <col min="6" max="6" width="13.125" style="1" customWidth="1"/>
    <col min="7" max="7" width="9" style="1"/>
    <col min="8" max="8" width="11" style="1" customWidth="1"/>
    <col min="9" max="9" width="9" style="1"/>
    <col min="10" max="10" width="9.25" style="1"/>
    <col min="11" max="11" width="12.625" style="56"/>
    <col min="12" max="12" width="10.375" style="56"/>
    <col min="13" max="16" width="9" style="56"/>
    <col min="17" max="16384" width="9" style="1"/>
  </cols>
  <sheetData>
    <row r="1" spans="1:28" ht="14.25" x14ac:dyDescent="0.15">
      <c r="A1" s="7" t="s">
        <v>0</v>
      </c>
      <c r="B1" s="36"/>
      <c r="C1" s="36"/>
      <c r="D1" s="36"/>
      <c r="E1" s="36"/>
    </row>
    <row r="2" spans="1:28" ht="22.5" x14ac:dyDescent="0.15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8" x14ac:dyDescent="0.15">
      <c r="A3" s="8" t="s">
        <v>50</v>
      </c>
      <c r="B3" s="9"/>
      <c r="C3" s="36"/>
      <c r="D3" s="36"/>
      <c r="E3" s="36"/>
      <c r="I3" s="8" t="s">
        <v>88</v>
      </c>
      <c r="J3" s="8"/>
    </row>
    <row r="4" spans="1:28" x14ac:dyDescent="0.15">
      <c r="A4" s="136" t="s">
        <v>4</v>
      </c>
      <c r="B4" s="138" t="s">
        <v>5</v>
      </c>
      <c r="C4" s="140" t="s">
        <v>6</v>
      </c>
      <c r="D4" s="141" t="s">
        <v>7</v>
      </c>
      <c r="E4" s="140" t="s">
        <v>8</v>
      </c>
      <c r="F4" s="142" t="s">
        <v>9</v>
      </c>
      <c r="G4" s="142"/>
      <c r="H4" s="142"/>
      <c r="I4" s="142"/>
      <c r="J4" s="143"/>
      <c r="Q4" s="146" t="s">
        <v>4</v>
      </c>
      <c r="R4" s="109" t="s">
        <v>52</v>
      </c>
      <c r="S4" s="144" t="s">
        <v>53</v>
      </c>
      <c r="T4" s="144"/>
      <c r="U4" s="144"/>
      <c r="V4" s="144"/>
      <c r="W4" s="144" t="s">
        <v>54</v>
      </c>
      <c r="X4" s="144"/>
      <c r="Y4" s="144"/>
      <c r="Z4" s="144"/>
      <c r="AA4" s="144"/>
      <c r="AB4" s="144"/>
    </row>
    <row r="5" spans="1:28" ht="54" x14ac:dyDescent="0.15">
      <c r="A5" s="137"/>
      <c r="B5" s="139"/>
      <c r="C5" s="140"/>
      <c r="D5" s="141"/>
      <c r="E5" s="140"/>
      <c r="F5" s="14" t="s">
        <v>10</v>
      </c>
      <c r="G5" s="11" t="s">
        <v>11</v>
      </c>
      <c r="H5" s="11" t="s">
        <v>12</v>
      </c>
      <c r="I5" s="11" t="s">
        <v>13</v>
      </c>
      <c r="J5" s="11" t="s">
        <v>14</v>
      </c>
      <c r="Q5" s="146"/>
      <c r="R5" s="109" t="s">
        <v>55</v>
      </c>
      <c r="S5" s="109" t="s">
        <v>56</v>
      </c>
      <c r="T5" s="109" t="s">
        <v>57</v>
      </c>
      <c r="U5" s="109" t="s">
        <v>58</v>
      </c>
      <c r="V5" s="109" t="s">
        <v>57</v>
      </c>
      <c r="W5" s="109" t="s">
        <v>59</v>
      </c>
      <c r="X5" s="109" t="s">
        <v>60</v>
      </c>
      <c r="Y5" s="109" t="s">
        <v>61</v>
      </c>
      <c r="Z5" s="109" t="s">
        <v>62</v>
      </c>
      <c r="AA5" s="109" t="s">
        <v>63</v>
      </c>
      <c r="AB5" s="109" t="s">
        <v>14</v>
      </c>
    </row>
    <row r="6" spans="1:28" ht="18.75" x14ac:dyDescent="0.15">
      <c r="A6" s="57">
        <v>1</v>
      </c>
      <c r="B6" s="58" t="s">
        <v>64</v>
      </c>
      <c r="C6" s="59"/>
      <c r="D6" s="60">
        <v>63</v>
      </c>
      <c r="E6" s="60">
        <f t="shared" ref="E6:E21" si="0">T6+V6</f>
        <v>215</v>
      </c>
      <c r="F6" s="61"/>
      <c r="G6" s="61"/>
      <c r="H6" s="61"/>
      <c r="I6" s="61"/>
      <c r="J6" s="57"/>
      <c r="Q6" s="108">
        <v>1</v>
      </c>
      <c r="R6" s="110" t="s">
        <v>64</v>
      </c>
      <c r="S6" s="109">
        <v>63</v>
      </c>
      <c r="T6" s="109">
        <v>215</v>
      </c>
      <c r="U6" s="109"/>
      <c r="V6" s="109"/>
      <c r="W6" s="109"/>
      <c r="X6" s="109"/>
      <c r="Y6" s="109"/>
      <c r="Z6" s="109"/>
      <c r="AA6" s="109"/>
      <c r="AB6" s="113"/>
    </row>
    <row r="7" spans="1:28" ht="18.75" x14ac:dyDescent="0.15">
      <c r="A7" s="59">
        <v>2</v>
      </c>
      <c r="B7" s="58" t="s">
        <v>65</v>
      </c>
      <c r="C7" s="59">
        <v>61</v>
      </c>
      <c r="D7" s="60">
        <f t="shared" ref="D7:D22" si="1">S7+U7</f>
        <v>61</v>
      </c>
      <c r="E7" s="60">
        <v>3193</v>
      </c>
      <c r="F7" s="61"/>
      <c r="G7" s="61"/>
      <c r="H7" s="61"/>
      <c r="I7" s="61"/>
      <c r="J7" s="57"/>
      <c r="Q7" s="108">
        <v>2</v>
      </c>
      <c r="R7" s="111" t="s">
        <v>65</v>
      </c>
      <c r="S7" s="109">
        <v>54</v>
      </c>
      <c r="T7" s="109">
        <v>396</v>
      </c>
      <c r="U7" s="109">
        <v>7</v>
      </c>
      <c r="V7" s="109">
        <v>2797</v>
      </c>
      <c r="W7" s="109"/>
      <c r="X7" s="109"/>
      <c r="Y7" s="109"/>
      <c r="Z7" s="109"/>
      <c r="AA7" s="109"/>
      <c r="AB7" s="113"/>
    </row>
    <row r="8" spans="1:28" ht="18.75" x14ac:dyDescent="0.15">
      <c r="A8" s="59">
        <v>3</v>
      </c>
      <c r="B8" s="62" t="s">
        <v>66</v>
      </c>
      <c r="C8" s="59">
        <f t="shared" ref="C8:C11" si="2">S8+U8</f>
        <v>124</v>
      </c>
      <c r="D8" s="60">
        <f t="shared" si="1"/>
        <v>124</v>
      </c>
      <c r="E8" s="60">
        <f t="shared" si="0"/>
        <v>1458.8</v>
      </c>
      <c r="F8" s="61"/>
      <c r="G8" s="61"/>
      <c r="H8" s="61"/>
      <c r="I8" s="61"/>
      <c r="J8" s="57"/>
      <c r="Q8" s="108">
        <v>3</v>
      </c>
      <c r="R8" s="112" t="s">
        <v>66</v>
      </c>
      <c r="S8" s="109">
        <v>118</v>
      </c>
      <c r="T8" s="109">
        <v>352</v>
      </c>
      <c r="U8" s="109">
        <v>6</v>
      </c>
      <c r="V8" s="109">
        <v>1106.8</v>
      </c>
      <c r="W8" s="109"/>
      <c r="X8" s="109"/>
      <c r="Y8" s="109"/>
      <c r="Z8" s="109"/>
      <c r="AA8" s="109"/>
      <c r="AB8" s="113"/>
    </row>
    <row r="9" spans="1:28" ht="18.75" x14ac:dyDescent="0.15">
      <c r="A9" s="57">
        <v>4</v>
      </c>
      <c r="B9" s="62" t="s">
        <v>67</v>
      </c>
      <c r="C9" s="59">
        <f t="shared" si="2"/>
        <v>14</v>
      </c>
      <c r="D9" s="60">
        <f t="shared" si="1"/>
        <v>14</v>
      </c>
      <c r="E9" s="60">
        <f t="shared" si="0"/>
        <v>1029</v>
      </c>
      <c r="F9" s="61"/>
      <c r="G9" s="61"/>
      <c r="H9" s="61"/>
      <c r="I9" s="61"/>
      <c r="J9" s="57"/>
      <c r="Q9" s="108">
        <v>4</v>
      </c>
      <c r="R9" s="112" t="s">
        <v>67</v>
      </c>
      <c r="S9" s="109">
        <v>13</v>
      </c>
      <c r="T9" s="109">
        <v>1000</v>
      </c>
      <c r="U9" s="109">
        <v>1</v>
      </c>
      <c r="V9" s="109">
        <v>29</v>
      </c>
      <c r="W9" s="109"/>
      <c r="X9" s="109"/>
      <c r="Y9" s="109"/>
      <c r="Z9" s="109"/>
      <c r="AA9" s="109"/>
      <c r="AB9" s="113"/>
    </row>
    <row r="10" spans="1:28" ht="18.75" x14ac:dyDescent="0.15">
      <c r="A10" s="59">
        <v>5</v>
      </c>
      <c r="B10" s="62" t="s">
        <v>68</v>
      </c>
      <c r="C10" s="59">
        <f t="shared" si="2"/>
        <v>18</v>
      </c>
      <c r="D10" s="60">
        <f t="shared" si="1"/>
        <v>18</v>
      </c>
      <c r="E10" s="60">
        <f t="shared" si="0"/>
        <v>1151</v>
      </c>
      <c r="F10" s="61"/>
      <c r="G10" s="61"/>
      <c r="H10" s="61"/>
      <c r="I10" s="61"/>
      <c r="J10" s="57"/>
      <c r="K10" s="56" t="s">
        <v>89</v>
      </c>
      <c r="Q10" s="108">
        <v>5</v>
      </c>
      <c r="R10" s="112" t="s">
        <v>68</v>
      </c>
      <c r="S10" s="109">
        <v>13</v>
      </c>
      <c r="T10" s="109">
        <v>230</v>
      </c>
      <c r="U10" s="109">
        <v>5</v>
      </c>
      <c r="V10" s="109">
        <v>921</v>
      </c>
      <c r="W10" s="109"/>
      <c r="X10" s="109"/>
      <c r="Y10" s="109"/>
      <c r="Z10" s="109"/>
      <c r="AA10" s="109"/>
      <c r="AB10" s="113"/>
    </row>
    <row r="11" spans="1:28" ht="18.75" x14ac:dyDescent="0.15">
      <c r="A11" s="59">
        <v>6</v>
      </c>
      <c r="B11" s="62" t="s">
        <v>69</v>
      </c>
      <c r="C11" s="59">
        <f t="shared" si="2"/>
        <v>21</v>
      </c>
      <c r="D11" s="60">
        <f t="shared" si="1"/>
        <v>21</v>
      </c>
      <c r="E11" s="60">
        <f t="shared" si="0"/>
        <v>2991</v>
      </c>
      <c r="F11" s="61"/>
      <c r="G11" s="61"/>
      <c r="H11" s="61"/>
      <c r="I11" s="61"/>
      <c r="J11" s="57"/>
      <c r="Q11" s="108">
        <v>6</v>
      </c>
      <c r="R11" s="112" t="s">
        <v>69</v>
      </c>
      <c r="S11" s="109">
        <v>21</v>
      </c>
      <c r="T11" s="109">
        <v>2991</v>
      </c>
      <c r="U11" s="109"/>
      <c r="V11" s="109"/>
      <c r="W11" s="109"/>
      <c r="X11" s="109"/>
      <c r="Y11" s="109"/>
      <c r="Z11" s="109"/>
      <c r="AA11" s="109"/>
      <c r="AB11" s="113"/>
    </row>
    <row r="12" spans="1:28" ht="18.75" x14ac:dyDescent="0.15">
      <c r="A12" s="57">
        <v>7</v>
      </c>
      <c r="B12" s="62" t="s">
        <v>70</v>
      </c>
      <c r="C12" s="59">
        <v>55</v>
      </c>
      <c r="D12" s="60">
        <f t="shared" si="1"/>
        <v>58</v>
      </c>
      <c r="E12" s="60">
        <f t="shared" si="0"/>
        <v>315</v>
      </c>
      <c r="F12" s="61"/>
      <c r="G12" s="61"/>
      <c r="H12" s="61"/>
      <c r="I12" s="61"/>
      <c r="J12" s="57"/>
      <c r="Q12" s="108">
        <v>7</v>
      </c>
      <c r="R12" s="112" t="s">
        <v>70</v>
      </c>
      <c r="S12" s="109">
        <v>52</v>
      </c>
      <c r="T12" s="109">
        <v>61</v>
      </c>
      <c r="U12" s="109">
        <v>6</v>
      </c>
      <c r="V12" s="109">
        <v>254</v>
      </c>
      <c r="W12" s="109"/>
      <c r="X12" s="109"/>
      <c r="Y12" s="109"/>
      <c r="Z12" s="109"/>
      <c r="AA12" s="109"/>
      <c r="AB12" s="113"/>
    </row>
    <row r="13" spans="1:28" ht="18.75" x14ac:dyDescent="0.15">
      <c r="A13" s="59">
        <v>8</v>
      </c>
      <c r="B13" s="62" t="s">
        <v>71</v>
      </c>
      <c r="C13" s="59">
        <f t="shared" ref="C13:C15" si="3">S13+U13</f>
        <v>50</v>
      </c>
      <c r="D13" s="60">
        <f t="shared" si="1"/>
        <v>50</v>
      </c>
      <c r="E13" s="60">
        <f t="shared" si="0"/>
        <v>906</v>
      </c>
      <c r="F13" s="61"/>
      <c r="G13" s="61"/>
      <c r="H13" s="61"/>
      <c r="I13" s="61"/>
      <c r="J13" s="57"/>
      <c r="Q13" s="108">
        <v>8</v>
      </c>
      <c r="R13" s="112" t="s">
        <v>71</v>
      </c>
      <c r="S13" s="109">
        <v>45</v>
      </c>
      <c r="T13" s="109">
        <v>472</v>
      </c>
      <c r="U13" s="109">
        <v>5</v>
      </c>
      <c r="V13" s="109">
        <v>434</v>
      </c>
      <c r="W13" s="109"/>
      <c r="X13" s="109"/>
      <c r="Y13" s="109"/>
      <c r="Z13" s="109"/>
      <c r="AA13" s="109"/>
      <c r="AB13" s="113"/>
    </row>
    <row r="14" spans="1:28" ht="18.75" x14ac:dyDescent="0.15">
      <c r="A14" s="59">
        <v>9</v>
      </c>
      <c r="B14" s="62" t="s">
        <v>72</v>
      </c>
      <c r="C14" s="59">
        <f t="shared" si="3"/>
        <v>180</v>
      </c>
      <c r="D14" s="60">
        <f t="shared" si="1"/>
        <v>180</v>
      </c>
      <c r="E14" s="60">
        <f t="shared" si="0"/>
        <v>650</v>
      </c>
      <c r="F14" s="61"/>
      <c r="G14" s="61"/>
      <c r="H14" s="61"/>
      <c r="I14" s="61"/>
      <c r="J14" s="57"/>
      <c r="Q14" s="108">
        <v>9</v>
      </c>
      <c r="R14" s="112" t="s">
        <v>72</v>
      </c>
      <c r="S14" s="109">
        <v>179</v>
      </c>
      <c r="T14" s="109">
        <v>594</v>
      </c>
      <c r="U14" s="109">
        <v>1</v>
      </c>
      <c r="V14" s="109">
        <v>56</v>
      </c>
      <c r="W14" s="109"/>
      <c r="X14" s="109"/>
      <c r="Y14" s="109"/>
      <c r="Z14" s="109"/>
      <c r="AA14" s="109"/>
      <c r="AB14" s="113"/>
    </row>
    <row r="15" spans="1:28" ht="18.75" x14ac:dyDescent="0.15">
      <c r="A15" s="57">
        <v>10</v>
      </c>
      <c r="B15" s="62" t="s">
        <v>73</v>
      </c>
      <c r="C15" s="59">
        <f t="shared" si="3"/>
        <v>2</v>
      </c>
      <c r="D15" s="60">
        <f t="shared" si="1"/>
        <v>2</v>
      </c>
      <c r="E15" s="60">
        <f t="shared" si="0"/>
        <v>325</v>
      </c>
      <c r="F15" s="61"/>
      <c r="G15" s="61"/>
      <c r="H15" s="61"/>
      <c r="I15" s="61"/>
      <c r="J15" s="57"/>
      <c r="K15" s="80"/>
      <c r="L15" s="80"/>
      <c r="M15" s="80"/>
      <c r="N15" s="80"/>
      <c r="Q15" s="108">
        <v>10</v>
      </c>
      <c r="R15" s="112" t="s">
        <v>73</v>
      </c>
      <c r="S15" s="109">
        <v>2</v>
      </c>
      <c r="T15" s="109">
        <v>325</v>
      </c>
      <c r="U15" s="109"/>
      <c r="V15" s="109"/>
      <c r="W15" s="109"/>
      <c r="X15" s="109"/>
      <c r="Y15" s="109"/>
      <c r="Z15" s="109"/>
      <c r="AA15" s="109"/>
      <c r="AB15" s="113"/>
    </row>
    <row r="16" spans="1:28" ht="18.75" x14ac:dyDescent="0.15">
      <c r="A16" s="59">
        <v>11</v>
      </c>
      <c r="B16" s="62" t="s">
        <v>74</v>
      </c>
      <c r="C16" s="59">
        <v>220</v>
      </c>
      <c r="D16" s="60">
        <f t="shared" si="1"/>
        <v>217</v>
      </c>
      <c r="E16" s="60">
        <f t="shared" si="0"/>
        <v>969</v>
      </c>
      <c r="F16" s="61"/>
      <c r="G16" s="61"/>
      <c r="H16" s="61"/>
      <c r="I16" s="61"/>
      <c r="J16" s="57"/>
      <c r="Q16" s="108">
        <v>11</v>
      </c>
      <c r="R16" s="112" t="s">
        <v>74</v>
      </c>
      <c r="S16" s="109">
        <v>214</v>
      </c>
      <c r="T16" s="109">
        <v>698</v>
      </c>
      <c r="U16" s="109">
        <v>3</v>
      </c>
      <c r="V16" s="109">
        <v>271</v>
      </c>
      <c r="W16" s="109"/>
      <c r="X16" s="109"/>
      <c r="Y16" s="109"/>
      <c r="Z16" s="109"/>
      <c r="AA16" s="109"/>
      <c r="AB16" s="113"/>
    </row>
    <row r="17" spans="1:28" ht="18.75" x14ac:dyDescent="0.15">
      <c r="A17" s="59">
        <v>12</v>
      </c>
      <c r="B17" s="62" t="s">
        <v>75</v>
      </c>
      <c r="C17" s="59">
        <f t="shared" ref="C17:C19" si="4">S17+U17</f>
        <v>91</v>
      </c>
      <c r="D17" s="60">
        <f t="shared" si="1"/>
        <v>91</v>
      </c>
      <c r="E17" s="60">
        <f t="shared" si="0"/>
        <v>584</v>
      </c>
      <c r="F17" s="61"/>
      <c r="G17" s="61"/>
      <c r="H17" s="61"/>
      <c r="I17" s="61"/>
      <c r="J17" s="57"/>
      <c r="Q17" s="108">
        <v>12</v>
      </c>
      <c r="R17" s="112" t="s">
        <v>75</v>
      </c>
      <c r="S17" s="109">
        <v>86</v>
      </c>
      <c r="T17" s="109">
        <v>183</v>
      </c>
      <c r="U17" s="109">
        <v>5</v>
      </c>
      <c r="V17" s="109">
        <v>401</v>
      </c>
      <c r="W17" s="109"/>
      <c r="X17" s="109"/>
      <c r="Y17" s="109"/>
      <c r="Z17" s="109"/>
      <c r="AA17" s="109"/>
      <c r="AB17" s="113"/>
    </row>
    <row r="18" spans="1:28" ht="18.75" x14ac:dyDescent="0.15">
      <c r="A18" s="59">
        <v>13</v>
      </c>
      <c r="B18" s="62" t="s">
        <v>76</v>
      </c>
      <c r="C18" s="59">
        <f t="shared" si="4"/>
        <v>276</v>
      </c>
      <c r="D18" s="60">
        <f t="shared" si="1"/>
        <v>276</v>
      </c>
      <c r="E18" s="60">
        <f t="shared" si="0"/>
        <v>394</v>
      </c>
      <c r="F18" s="61"/>
      <c r="G18" s="61"/>
      <c r="H18" s="61"/>
      <c r="I18" s="61"/>
      <c r="J18" s="57"/>
      <c r="Q18" s="108">
        <v>13</v>
      </c>
      <c r="R18" s="112" t="s">
        <v>76</v>
      </c>
      <c r="S18" s="109">
        <v>276</v>
      </c>
      <c r="T18" s="47">
        <v>394</v>
      </c>
      <c r="U18" s="109"/>
      <c r="V18" s="109"/>
      <c r="W18" s="109"/>
      <c r="X18" s="109"/>
      <c r="Y18" s="109"/>
      <c r="Z18" s="109"/>
      <c r="AA18" s="109"/>
      <c r="AB18" s="113"/>
    </row>
    <row r="19" spans="1:28" ht="18.75" x14ac:dyDescent="0.15">
      <c r="A19" s="57">
        <v>14</v>
      </c>
      <c r="B19" s="62" t="s">
        <v>77</v>
      </c>
      <c r="C19" s="59">
        <f t="shared" si="4"/>
        <v>3</v>
      </c>
      <c r="D19" s="60">
        <f t="shared" si="1"/>
        <v>3</v>
      </c>
      <c r="E19" s="60">
        <f t="shared" si="0"/>
        <v>660</v>
      </c>
      <c r="F19" s="61"/>
      <c r="G19" s="61"/>
      <c r="H19" s="61"/>
      <c r="I19" s="61"/>
      <c r="J19" s="57"/>
      <c r="K19" s="81" t="s">
        <v>87</v>
      </c>
      <c r="L19" s="81"/>
      <c r="M19" s="81"/>
      <c r="N19" s="81"/>
      <c r="O19" s="81"/>
      <c r="P19" s="81"/>
      <c r="Q19" s="108">
        <v>14</v>
      </c>
      <c r="R19" s="112" t="s">
        <v>77</v>
      </c>
      <c r="S19" s="109"/>
      <c r="T19" s="109"/>
      <c r="U19" s="109">
        <v>3</v>
      </c>
      <c r="V19" s="109">
        <v>660</v>
      </c>
      <c r="W19" s="109"/>
      <c r="X19" s="109"/>
      <c r="Y19" s="109"/>
      <c r="Z19" s="109"/>
      <c r="AA19" s="109"/>
      <c r="AB19" s="113"/>
    </row>
    <row r="20" spans="1:28" ht="18.75" x14ac:dyDescent="0.15">
      <c r="A20" s="59">
        <v>15</v>
      </c>
      <c r="B20" s="62" t="s">
        <v>78</v>
      </c>
      <c r="C20" s="59">
        <v>7</v>
      </c>
      <c r="D20" s="60">
        <f t="shared" si="1"/>
        <v>6</v>
      </c>
      <c r="E20" s="60">
        <f t="shared" si="0"/>
        <v>2657</v>
      </c>
      <c r="F20" s="61"/>
      <c r="G20" s="61"/>
      <c r="H20" s="61"/>
      <c r="I20" s="61"/>
      <c r="J20" s="57"/>
      <c r="Q20" s="108">
        <v>15</v>
      </c>
      <c r="R20" s="112" t="s">
        <v>78</v>
      </c>
      <c r="S20" s="109">
        <v>4</v>
      </c>
      <c r="T20" s="47">
        <v>2112</v>
      </c>
      <c r="U20" s="109">
        <v>2</v>
      </c>
      <c r="V20" s="109">
        <v>545</v>
      </c>
      <c r="W20" s="109"/>
      <c r="X20" s="109"/>
      <c r="Y20" s="109"/>
      <c r="Z20" s="109"/>
      <c r="AA20" s="109"/>
      <c r="AB20" s="113"/>
    </row>
    <row r="21" spans="1:28" ht="18.75" x14ac:dyDescent="0.15">
      <c r="A21" s="59">
        <v>16</v>
      </c>
      <c r="B21" s="62" t="s">
        <v>79</v>
      </c>
      <c r="C21" s="59">
        <f>S21+U21</f>
        <v>2</v>
      </c>
      <c r="D21" s="60">
        <f t="shared" si="1"/>
        <v>2</v>
      </c>
      <c r="E21" s="60">
        <f t="shared" si="0"/>
        <v>370</v>
      </c>
      <c r="F21" s="61"/>
      <c r="G21" s="61"/>
      <c r="H21" s="61"/>
      <c r="I21" s="61"/>
      <c r="J21" s="57"/>
      <c r="Q21" s="108">
        <v>16</v>
      </c>
      <c r="R21" s="112" t="s">
        <v>79</v>
      </c>
      <c r="S21" s="109">
        <v>1</v>
      </c>
      <c r="T21" s="109">
        <v>330</v>
      </c>
      <c r="U21" s="109">
        <v>1</v>
      </c>
      <c r="V21" s="109">
        <v>40</v>
      </c>
      <c r="W21" s="109"/>
      <c r="X21" s="109"/>
      <c r="Y21" s="109"/>
      <c r="Z21" s="109"/>
      <c r="AA21" s="109"/>
      <c r="AB21" s="113"/>
    </row>
    <row r="22" spans="1:28" ht="18.75" x14ac:dyDescent="0.15">
      <c r="A22" s="57" t="s">
        <v>23</v>
      </c>
      <c r="B22" s="59"/>
      <c r="C22" s="59">
        <f t="shared" ref="C22:G22" si="5">SUM(C6:C21)</f>
        <v>1124</v>
      </c>
      <c r="D22" s="60">
        <f t="shared" si="1"/>
        <v>1186</v>
      </c>
      <c r="E22" s="57">
        <f t="shared" si="5"/>
        <v>17867.8</v>
      </c>
      <c r="F22" s="61">
        <f t="shared" si="5"/>
        <v>0</v>
      </c>
      <c r="G22" s="61">
        <f t="shared" si="5"/>
        <v>0</v>
      </c>
      <c r="H22" s="61"/>
      <c r="I22" s="61">
        <f>SUM(I6:I21)</f>
        <v>0</v>
      </c>
      <c r="J22" s="82"/>
      <c r="Q22" s="145" t="s">
        <v>80</v>
      </c>
      <c r="R22" s="145"/>
      <c r="S22" s="113">
        <f t="shared" ref="S22:AB22" si="6">SUM(S6:S21)</f>
        <v>1141</v>
      </c>
      <c r="T22" s="113">
        <f t="shared" si="6"/>
        <v>10353</v>
      </c>
      <c r="U22" s="113">
        <f t="shared" si="6"/>
        <v>45</v>
      </c>
      <c r="V22" s="113">
        <f t="shared" si="6"/>
        <v>7514.8</v>
      </c>
      <c r="W22" s="113">
        <f t="shared" si="6"/>
        <v>0</v>
      </c>
      <c r="X22" s="113">
        <f t="shared" si="6"/>
        <v>0</v>
      </c>
      <c r="Y22" s="113">
        <f t="shared" si="6"/>
        <v>0</v>
      </c>
      <c r="Z22" s="113">
        <f t="shared" si="6"/>
        <v>0</v>
      </c>
      <c r="AA22" s="113">
        <f t="shared" si="6"/>
        <v>0</v>
      </c>
      <c r="AB22" s="113">
        <f t="shared" si="6"/>
        <v>0</v>
      </c>
    </row>
    <row r="23" spans="1:28" ht="14.25" x14ac:dyDescent="0.15">
      <c r="A23" s="63" t="s">
        <v>81</v>
      </c>
      <c r="B23" s="64"/>
      <c r="C23" s="64"/>
      <c r="D23" s="64"/>
      <c r="E23" s="64"/>
      <c r="F23" s="63"/>
      <c r="G23" s="63"/>
      <c r="H23" s="63"/>
      <c r="I23" s="63"/>
      <c r="J23" s="63"/>
      <c r="K23" s="83"/>
      <c r="L23" s="83"/>
      <c r="M23" s="83"/>
      <c r="N23" s="83"/>
    </row>
    <row r="24" spans="1:28" ht="14.25" x14ac:dyDescent="0.15">
      <c r="A24" s="63"/>
      <c r="B24" s="63" t="s">
        <v>25</v>
      </c>
      <c r="C24" s="64"/>
      <c r="D24" s="64"/>
      <c r="E24" s="64"/>
      <c r="F24" s="63"/>
      <c r="G24" s="63"/>
      <c r="H24" s="63"/>
      <c r="I24" s="63"/>
      <c r="J24" s="63"/>
      <c r="K24" s="83"/>
      <c r="L24" s="83"/>
      <c r="M24" s="83"/>
      <c r="N24" s="83"/>
    </row>
    <row r="28" spans="1:28" ht="14.25" x14ac:dyDescent="0.15">
      <c r="A28" s="65" t="s">
        <v>91</v>
      </c>
      <c r="B28" s="65"/>
      <c r="C28" s="65"/>
      <c r="D28" s="65"/>
      <c r="E28" s="65"/>
      <c r="F28" s="65"/>
      <c r="G28" s="65"/>
      <c r="H28" s="65"/>
      <c r="I28" s="65"/>
      <c r="J28" s="65"/>
      <c r="K28" s="84"/>
      <c r="L28" s="84"/>
      <c r="M28" s="84"/>
      <c r="N28" s="84"/>
      <c r="O28" s="84"/>
      <c r="P28" s="84"/>
      <c r="Q28" s="65"/>
      <c r="R28" s="65"/>
      <c r="S28" s="65"/>
      <c r="T28" s="65"/>
      <c r="U28" s="66"/>
      <c r="V28" s="66"/>
      <c r="W28" s="66"/>
      <c r="X28" s="66"/>
      <c r="Y28" s="66"/>
    </row>
    <row r="29" spans="1:28" ht="14.25" x14ac:dyDescent="0.1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85"/>
      <c r="L29" s="85"/>
      <c r="M29" s="85"/>
      <c r="N29" s="85"/>
      <c r="O29" s="85"/>
      <c r="P29" s="85"/>
      <c r="Q29" s="66"/>
      <c r="R29" s="66"/>
      <c r="S29" s="66"/>
      <c r="T29" s="66"/>
      <c r="U29" s="66"/>
      <c r="V29" s="66"/>
      <c r="W29" s="66"/>
      <c r="X29" s="66"/>
      <c r="Y29" s="66"/>
    </row>
    <row r="30" spans="1:28" x14ac:dyDescent="0.15">
      <c r="A30" s="152" t="s">
        <v>92</v>
      </c>
      <c r="B30" s="163" t="s">
        <v>93</v>
      </c>
      <c r="C30" s="163" t="s">
        <v>94</v>
      </c>
      <c r="D30" s="147" t="s">
        <v>95</v>
      </c>
      <c r="E30" s="148"/>
      <c r="F30" s="148"/>
      <c r="G30" s="148"/>
      <c r="H30" s="148"/>
      <c r="I30" s="148"/>
      <c r="J30" s="148"/>
      <c r="K30" s="149"/>
      <c r="L30" s="149"/>
      <c r="M30" s="149"/>
      <c r="N30" s="149"/>
      <c r="O30" s="149"/>
      <c r="P30" s="149"/>
      <c r="Q30" s="150"/>
      <c r="R30" s="152" t="s">
        <v>96</v>
      </c>
      <c r="S30" s="151" t="s">
        <v>97</v>
      </c>
      <c r="T30" s="151"/>
      <c r="U30" s="151"/>
      <c r="V30" s="151"/>
      <c r="W30" s="151"/>
      <c r="X30" s="151"/>
      <c r="Y30" s="163" t="s">
        <v>98</v>
      </c>
    </row>
    <row r="31" spans="1:28" x14ac:dyDescent="0.15">
      <c r="A31" s="152"/>
      <c r="B31" s="164"/>
      <c r="C31" s="164"/>
      <c r="D31" s="152" t="s">
        <v>99</v>
      </c>
      <c r="E31" s="152"/>
      <c r="F31" s="152" t="s">
        <v>100</v>
      </c>
      <c r="G31" s="152"/>
      <c r="H31" s="152" t="s">
        <v>101</v>
      </c>
      <c r="I31" s="152"/>
      <c r="J31" s="152" t="s">
        <v>102</v>
      </c>
      <c r="K31" s="153"/>
      <c r="L31" s="153" t="s">
        <v>103</v>
      </c>
      <c r="M31" s="153"/>
      <c r="N31" s="153" t="s">
        <v>104</v>
      </c>
      <c r="O31" s="153"/>
      <c r="P31" s="153" t="s">
        <v>105</v>
      </c>
      <c r="Q31" s="152"/>
      <c r="R31" s="152"/>
      <c r="S31" s="152" t="s">
        <v>106</v>
      </c>
      <c r="T31" s="152" t="s">
        <v>107</v>
      </c>
      <c r="U31" s="152"/>
      <c r="V31" s="152"/>
      <c r="W31" s="152"/>
      <c r="X31" s="152" t="s">
        <v>108</v>
      </c>
      <c r="Y31" s="164"/>
    </row>
    <row r="32" spans="1:28" x14ac:dyDescent="0.15">
      <c r="A32" s="152"/>
      <c r="B32" s="165"/>
      <c r="C32" s="165"/>
      <c r="D32" s="67" t="s">
        <v>109</v>
      </c>
      <c r="E32" s="67" t="s">
        <v>110</v>
      </c>
      <c r="F32" s="67" t="s">
        <v>109</v>
      </c>
      <c r="G32" s="67" t="s">
        <v>110</v>
      </c>
      <c r="H32" s="67" t="s">
        <v>109</v>
      </c>
      <c r="I32" s="67" t="s">
        <v>110</v>
      </c>
      <c r="J32" s="67" t="s">
        <v>109</v>
      </c>
      <c r="K32" s="86" t="s">
        <v>110</v>
      </c>
      <c r="L32" s="86" t="s">
        <v>109</v>
      </c>
      <c r="M32" s="86" t="s">
        <v>110</v>
      </c>
      <c r="N32" s="86" t="s">
        <v>109</v>
      </c>
      <c r="O32" s="86" t="s">
        <v>110</v>
      </c>
      <c r="P32" s="86" t="s">
        <v>109</v>
      </c>
      <c r="Q32" s="67" t="s">
        <v>110</v>
      </c>
      <c r="R32" s="152"/>
      <c r="S32" s="152"/>
      <c r="T32" s="67" t="s">
        <v>111</v>
      </c>
      <c r="U32" s="67" t="s">
        <v>112</v>
      </c>
      <c r="V32" s="67" t="s">
        <v>113</v>
      </c>
      <c r="W32" s="67" t="s">
        <v>114</v>
      </c>
      <c r="X32" s="152"/>
      <c r="Y32" s="165"/>
    </row>
    <row r="33" spans="1:25" x14ac:dyDescent="0.15">
      <c r="A33" s="68" t="s">
        <v>80</v>
      </c>
      <c r="B33" s="68">
        <f t="shared" ref="B33:B44" si="7">D33+F33+H33+J33+L33+N33+P33</f>
        <v>391</v>
      </c>
      <c r="C33" s="68">
        <f t="shared" ref="C33:R33" si="8">SUM(C34:C45)</f>
        <v>10025.844962000001</v>
      </c>
      <c r="D33" s="68">
        <f t="shared" si="8"/>
        <v>27</v>
      </c>
      <c r="E33" s="68">
        <f t="shared" si="8"/>
        <v>15.4375</v>
      </c>
      <c r="F33" s="68">
        <f t="shared" si="8"/>
        <v>0</v>
      </c>
      <c r="G33" s="68">
        <f t="shared" si="8"/>
        <v>0</v>
      </c>
      <c r="H33" s="68">
        <f t="shared" si="8"/>
        <v>42</v>
      </c>
      <c r="I33" s="68">
        <f t="shared" si="8"/>
        <v>250.11450000000002</v>
      </c>
      <c r="J33" s="68">
        <f t="shared" si="8"/>
        <v>29</v>
      </c>
      <c r="K33" s="87">
        <f t="shared" si="8"/>
        <v>7627.7816000000003</v>
      </c>
      <c r="L33" s="87">
        <f t="shared" si="8"/>
        <v>1</v>
      </c>
      <c r="M33" s="87">
        <f t="shared" si="8"/>
        <v>18</v>
      </c>
      <c r="N33" s="87">
        <f t="shared" si="8"/>
        <v>11</v>
      </c>
      <c r="O33" s="87">
        <f t="shared" si="8"/>
        <v>1922.9051080000002</v>
      </c>
      <c r="P33" s="87">
        <f t="shared" si="8"/>
        <v>281</v>
      </c>
      <c r="Q33" s="68">
        <f t="shared" si="8"/>
        <v>191.60625400000001</v>
      </c>
      <c r="R33" s="68">
        <f t="shared" si="8"/>
        <v>391</v>
      </c>
      <c r="S33" s="68">
        <f>SUM(S38:S45)</f>
        <v>0</v>
      </c>
      <c r="T33" s="68">
        <f t="shared" ref="T33:W33" si="9">SUM(T34:T45)</f>
        <v>343</v>
      </c>
      <c r="U33" s="68">
        <f t="shared" si="9"/>
        <v>33</v>
      </c>
      <c r="V33" s="68">
        <f t="shared" si="9"/>
        <v>15</v>
      </c>
      <c r="W33" s="68">
        <f t="shared" si="9"/>
        <v>0</v>
      </c>
      <c r="X33" s="68">
        <f>SUM(X38:X45)</f>
        <v>0</v>
      </c>
      <c r="Y33" s="68"/>
    </row>
    <row r="34" spans="1:25" x14ac:dyDescent="0.15">
      <c r="A34" s="68" t="s">
        <v>77</v>
      </c>
      <c r="B34" s="68">
        <f t="shared" si="7"/>
        <v>7</v>
      </c>
      <c r="C34" s="68">
        <f t="shared" ref="C34:C44" si="10">E34+G34+I34+K34+M34+O34+Q34</f>
        <v>5827.1</v>
      </c>
      <c r="D34" s="68"/>
      <c r="E34" s="68"/>
      <c r="F34" s="68"/>
      <c r="G34" s="68"/>
      <c r="H34" s="68"/>
      <c r="I34" s="68"/>
      <c r="J34" s="68">
        <v>7</v>
      </c>
      <c r="K34" s="87">
        <v>5827.1</v>
      </c>
      <c r="L34" s="87"/>
      <c r="M34" s="87"/>
      <c r="N34" s="87"/>
      <c r="O34" s="87"/>
      <c r="P34" s="87"/>
      <c r="Q34" s="68"/>
      <c r="R34" s="68">
        <f t="shared" ref="R34:R45" si="11">SUM(S34:W34)</f>
        <v>7</v>
      </c>
      <c r="S34" s="68"/>
      <c r="T34" s="68"/>
      <c r="U34" s="68"/>
      <c r="V34" s="68">
        <v>7</v>
      </c>
      <c r="W34" s="68"/>
      <c r="X34" s="68"/>
      <c r="Y34" s="68"/>
    </row>
    <row r="35" spans="1:25" x14ac:dyDescent="0.15">
      <c r="A35" s="68" t="s">
        <v>75</v>
      </c>
      <c r="B35" s="68">
        <f t="shared" si="7"/>
        <v>40</v>
      </c>
      <c r="C35" s="68">
        <f t="shared" si="10"/>
        <v>1444.3476090000001</v>
      </c>
      <c r="D35" s="68"/>
      <c r="E35" s="68"/>
      <c r="F35" s="68"/>
      <c r="G35" s="68"/>
      <c r="H35" s="68">
        <v>35</v>
      </c>
      <c r="I35" s="68">
        <v>46.1845</v>
      </c>
      <c r="J35" s="68"/>
      <c r="K35" s="87"/>
      <c r="L35" s="87"/>
      <c r="M35" s="87"/>
      <c r="N35" s="88">
        <v>5</v>
      </c>
      <c r="O35" s="88">
        <v>1398.1631090000001</v>
      </c>
      <c r="P35" s="87"/>
      <c r="Q35" s="68"/>
      <c r="R35" s="68">
        <f t="shared" si="11"/>
        <v>40</v>
      </c>
      <c r="S35" s="68"/>
      <c r="T35" s="68">
        <v>35</v>
      </c>
      <c r="U35" s="68"/>
      <c r="V35" s="68">
        <v>5</v>
      </c>
      <c r="W35" s="68"/>
      <c r="X35" s="68"/>
      <c r="Y35" s="68"/>
    </row>
    <row r="36" spans="1:25" x14ac:dyDescent="0.15">
      <c r="A36" s="68" t="s">
        <v>74</v>
      </c>
      <c r="B36" s="68">
        <f t="shared" si="7"/>
        <v>1</v>
      </c>
      <c r="C36" s="68">
        <f t="shared" si="10"/>
        <v>106.19450000000001</v>
      </c>
      <c r="D36" s="68"/>
      <c r="E36" s="68"/>
      <c r="F36" s="68"/>
      <c r="G36" s="68"/>
      <c r="H36" s="68"/>
      <c r="I36" s="68"/>
      <c r="J36" s="68"/>
      <c r="K36" s="87"/>
      <c r="L36" s="87"/>
      <c r="M36" s="87"/>
      <c r="N36" s="88">
        <v>1</v>
      </c>
      <c r="O36" s="88">
        <v>106.19450000000001</v>
      </c>
      <c r="P36" s="87"/>
      <c r="Q36" s="68"/>
      <c r="R36" s="68">
        <f t="shared" si="11"/>
        <v>1</v>
      </c>
      <c r="S36" s="68"/>
      <c r="T36" s="68"/>
      <c r="U36" s="68"/>
      <c r="V36" s="68">
        <v>1</v>
      </c>
      <c r="W36" s="68"/>
      <c r="X36" s="68"/>
      <c r="Y36" s="68"/>
    </row>
    <row r="37" spans="1:25" x14ac:dyDescent="0.15">
      <c r="A37" s="68"/>
      <c r="B37" s="68">
        <f t="shared" si="7"/>
        <v>0</v>
      </c>
      <c r="C37" s="68">
        <f t="shared" si="10"/>
        <v>0</v>
      </c>
      <c r="D37" s="68"/>
      <c r="E37" s="68"/>
      <c r="F37" s="68"/>
      <c r="G37" s="68"/>
      <c r="H37" s="68"/>
      <c r="I37" s="68"/>
      <c r="J37" s="68"/>
      <c r="K37" s="87"/>
      <c r="L37" s="87"/>
      <c r="M37" s="87"/>
      <c r="N37" s="87"/>
      <c r="O37" s="87"/>
      <c r="P37" s="87"/>
      <c r="Q37" s="68"/>
      <c r="R37" s="68">
        <f t="shared" si="11"/>
        <v>0</v>
      </c>
      <c r="S37" s="68"/>
      <c r="T37" s="68"/>
      <c r="U37" s="68"/>
      <c r="V37" s="68"/>
      <c r="W37" s="68"/>
      <c r="X37" s="68"/>
      <c r="Y37" s="68"/>
    </row>
    <row r="38" spans="1:25" x14ac:dyDescent="0.15">
      <c r="A38" s="68" t="s">
        <v>68</v>
      </c>
      <c r="B38" s="68">
        <f t="shared" si="7"/>
        <v>1</v>
      </c>
      <c r="C38" s="68">
        <f t="shared" si="10"/>
        <v>18</v>
      </c>
      <c r="D38" s="68"/>
      <c r="E38" s="68"/>
      <c r="F38" s="68"/>
      <c r="G38" s="68"/>
      <c r="H38" s="68"/>
      <c r="I38" s="68"/>
      <c r="J38" s="68"/>
      <c r="K38" s="87"/>
      <c r="L38" s="87">
        <v>1</v>
      </c>
      <c r="M38" s="87">
        <v>18</v>
      </c>
      <c r="N38" s="87"/>
      <c r="O38" s="87"/>
      <c r="P38" s="87"/>
      <c r="Q38" s="68"/>
      <c r="R38" s="68">
        <f t="shared" si="11"/>
        <v>1</v>
      </c>
      <c r="S38" s="68"/>
      <c r="T38" s="68"/>
      <c r="U38" s="68">
        <v>1</v>
      </c>
      <c r="V38" s="68"/>
      <c r="W38" s="68"/>
      <c r="X38" s="68"/>
      <c r="Y38" s="68"/>
    </row>
    <row r="39" spans="1:25" x14ac:dyDescent="0.15">
      <c r="A39" s="68" t="s">
        <v>78</v>
      </c>
      <c r="B39" s="68">
        <f t="shared" si="7"/>
        <v>1</v>
      </c>
      <c r="C39" s="68">
        <f t="shared" si="10"/>
        <v>183.27749900000001</v>
      </c>
      <c r="D39" s="68"/>
      <c r="E39" s="68"/>
      <c r="F39" s="68"/>
      <c r="G39" s="68"/>
      <c r="H39" s="68"/>
      <c r="I39" s="68"/>
      <c r="J39" s="68"/>
      <c r="K39" s="87"/>
      <c r="L39" s="87"/>
      <c r="M39" s="87"/>
      <c r="N39" s="87">
        <v>1</v>
      </c>
      <c r="O39" s="87">
        <v>183.27749900000001</v>
      </c>
      <c r="P39" s="87"/>
      <c r="Q39" s="68"/>
      <c r="R39" s="68">
        <f t="shared" si="11"/>
        <v>1</v>
      </c>
      <c r="S39" s="68"/>
      <c r="T39" s="68">
        <v>1</v>
      </c>
      <c r="U39" s="68"/>
      <c r="V39" s="68"/>
      <c r="W39" s="68"/>
      <c r="X39" s="68"/>
      <c r="Y39" s="68"/>
    </row>
    <row r="40" spans="1:25" x14ac:dyDescent="0.15">
      <c r="A40" s="68" t="s">
        <v>69</v>
      </c>
      <c r="B40" s="68">
        <f t="shared" si="7"/>
        <v>20</v>
      </c>
      <c r="C40" s="68">
        <f t="shared" si="10"/>
        <v>966.20159999999998</v>
      </c>
      <c r="D40" s="68"/>
      <c r="E40" s="68"/>
      <c r="F40" s="68"/>
      <c r="G40" s="68"/>
      <c r="H40" s="68"/>
      <c r="I40" s="68"/>
      <c r="J40" s="68">
        <v>20</v>
      </c>
      <c r="K40" s="87">
        <v>966.20159999999998</v>
      </c>
      <c r="L40" s="87"/>
      <c r="M40" s="87"/>
      <c r="N40" s="87"/>
      <c r="O40" s="87"/>
      <c r="P40" s="87"/>
      <c r="Q40" s="68"/>
      <c r="R40" s="68">
        <f t="shared" si="11"/>
        <v>20</v>
      </c>
      <c r="S40" s="68"/>
      <c r="T40" s="68"/>
      <c r="U40" s="68">
        <v>20</v>
      </c>
      <c r="V40" s="68"/>
      <c r="W40" s="68"/>
      <c r="X40" s="68"/>
      <c r="Y40" s="68"/>
    </row>
    <row r="41" spans="1:25" x14ac:dyDescent="0.15">
      <c r="A41" s="68" t="s">
        <v>66</v>
      </c>
      <c r="B41" s="68">
        <f t="shared" si="7"/>
        <v>8</v>
      </c>
      <c r="C41" s="68">
        <f t="shared" si="10"/>
        <v>207.60750000000002</v>
      </c>
      <c r="D41" s="68">
        <v>1</v>
      </c>
      <c r="E41" s="68">
        <v>3.6775000000000002</v>
      </c>
      <c r="F41" s="68"/>
      <c r="G41" s="68"/>
      <c r="H41" s="68">
        <v>7</v>
      </c>
      <c r="I41" s="68">
        <v>203.93</v>
      </c>
      <c r="J41" s="68"/>
      <c r="K41" s="87"/>
      <c r="L41" s="87"/>
      <c r="M41" s="87"/>
      <c r="N41" s="87"/>
      <c r="O41" s="87"/>
      <c r="P41" s="87"/>
      <c r="Q41" s="68"/>
      <c r="R41" s="68">
        <f t="shared" si="11"/>
        <v>8</v>
      </c>
      <c r="S41" s="68"/>
      <c r="T41" s="68"/>
      <c r="U41" s="68">
        <v>8</v>
      </c>
      <c r="V41" s="68"/>
      <c r="W41" s="68"/>
      <c r="X41" s="68"/>
      <c r="Y41" s="68"/>
    </row>
    <row r="42" spans="1:25" x14ac:dyDescent="0.15">
      <c r="A42" s="68" t="s">
        <v>115</v>
      </c>
      <c r="B42" s="68">
        <f t="shared" si="7"/>
        <v>281</v>
      </c>
      <c r="C42" s="68">
        <f t="shared" si="10"/>
        <v>191.60625400000001</v>
      </c>
      <c r="D42" s="68"/>
      <c r="E42" s="68"/>
      <c r="F42" s="68"/>
      <c r="G42" s="68"/>
      <c r="H42" s="68"/>
      <c r="I42" s="68"/>
      <c r="J42" s="68"/>
      <c r="K42" s="87"/>
      <c r="L42" s="87"/>
      <c r="M42" s="87"/>
      <c r="N42" s="87"/>
      <c r="O42" s="87"/>
      <c r="P42" s="87">
        <v>281</v>
      </c>
      <c r="Q42" s="68">
        <v>191.60625400000001</v>
      </c>
      <c r="R42" s="68">
        <f t="shared" si="11"/>
        <v>281</v>
      </c>
      <c r="S42" s="68"/>
      <c r="T42" s="68">
        <v>281</v>
      </c>
      <c r="U42" s="68"/>
      <c r="V42" s="68"/>
      <c r="W42" s="68"/>
      <c r="X42" s="68"/>
      <c r="Y42" s="68"/>
    </row>
    <row r="43" spans="1:25" x14ac:dyDescent="0.15">
      <c r="A43" s="68" t="s">
        <v>71</v>
      </c>
      <c r="B43" s="68">
        <f t="shared" si="7"/>
        <v>2</v>
      </c>
      <c r="C43" s="68">
        <f t="shared" si="10"/>
        <v>834.48</v>
      </c>
      <c r="D43" s="68"/>
      <c r="E43" s="68"/>
      <c r="F43" s="68"/>
      <c r="G43" s="68"/>
      <c r="H43" s="68"/>
      <c r="I43" s="68"/>
      <c r="J43" s="68">
        <v>2</v>
      </c>
      <c r="K43" s="87">
        <v>834.48</v>
      </c>
      <c r="L43" s="87"/>
      <c r="M43" s="87"/>
      <c r="N43" s="87"/>
      <c r="O43" s="87"/>
      <c r="P43" s="87"/>
      <c r="Q43" s="68"/>
      <c r="R43" s="68">
        <f t="shared" si="11"/>
        <v>2</v>
      </c>
      <c r="S43" s="68"/>
      <c r="T43" s="68"/>
      <c r="U43" s="68"/>
      <c r="V43" s="68">
        <v>2</v>
      </c>
      <c r="W43" s="68"/>
      <c r="X43" s="68"/>
      <c r="Y43" s="68"/>
    </row>
    <row r="44" spans="1:25" x14ac:dyDescent="0.15">
      <c r="A44" s="68" t="s">
        <v>70</v>
      </c>
      <c r="B44" s="68">
        <f t="shared" si="7"/>
        <v>30</v>
      </c>
      <c r="C44" s="68">
        <f t="shared" si="10"/>
        <v>247.03</v>
      </c>
      <c r="D44" s="68">
        <v>26</v>
      </c>
      <c r="E44" s="68">
        <v>11.76</v>
      </c>
      <c r="F44" s="68"/>
      <c r="G44" s="68"/>
      <c r="H44" s="68"/>
      <c r="I44" s="68"/>
      <c r="J44" s="68"/>
      <c r="K44" s="87"/>
      <c r="L44" s="87"/>
      <c r="M44" s="87"/>
      <c r="N44" s="87">
        <v>4</v>
      </c>
      <c r="O44" s="87">
        <v>235.27</v>
      </c>
      <c r="P44" s="87"/>
      <c r="Q44" s="68"/>
      <c r="R44" s="68">
        <f t="shared" si="11"/>
        <v>30</v>
      </c>
      <c r="S44" s="68"/>
      <c r="T44" s="68">
        <v>26</v>
      </c>
      <c r="U44" s="68">
        <v>4</v>
      </c>
      <c r="V44" s="68"/>
      <c r="W44" s="68"/>
      <c r="X44" s="68"/>
      <c r="Y44" s="68"/>
    </row>
    <row r="45" spans="1:25" x14ac:dyDescent="0.1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87"/>
      <c r="L45" s="87"/>
      <c r="M45" s="87"/>
      <c r="N45" s="87"/>
      <c r="O45" s="87"/>
      <c r="P45" s="87"/>
      <c r="Q45" s="68"/>
      <c r="R45" s="68">
        <f t="shared" si="11"/>
        <v>0</v>
      </c>
      <c r="S45" s="68"/>
      <c r="T45" s="68"/>
      <c r="U45" s="68"/>
      <c r="V45" s="68"/>
      <c r="W45" s="68"/>
      <c r="X45" s="68"/>
      <c r="Y45" s="68"/>
    </row>
    <row r="46" spans="1:25" x14ac:dyDescent="0.15">
      <c r="A46" s="69" t="s">
        <v>116</v>
      </c>
      <c r="B46" s="69"/>
      <c r="C46" s="69"/>
      <c r="D46" s="69"/>
      <c r="E46" s="69"/>
      <c r="F46" s="69"/>
      <c r="G46" s="69"/>
      <c r="H46" s="69"/>
      <c r="I46" s="69"/>
      <c r="J46" s="69"/>
      <c r="K46" s="89"/>
      <c r="L46" s="89"/>
      <c r="M46" s="89"/>
      <c r="N46" s="89"/>
      <c r="O46" s="89"/>
      <c r="P46" s="89"/>
      <c r="Q46" s="69"/>
      <c r="R46" s="69"/>
      <c r="S46" s="69"/>
      <c r="T46" s="69"/>
      <c r="U46" s="69"/>
      <c r="V46" s="69"/>
      <c r="W46" s="69"/>
      <c r="X46" s="69"/>
      <c r="Y46" s="69"/>
    </row>
    <row r="47" spans="1:25" x14ac:dyDescent="0.1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89"/>
      <c r="L47" s="89"/>
      <c r="M47" s="89"/>
      <c r="N47" s="89"/>
      <c r="O47" s="89"/>
      <c r="P47" s="89"/>
      <c r="Q47" s="69"/>
      <c r="R47" s="69"/>
      <c r="S47" s="69"/>
      <c r="T47" s="69"/>
      <c r="U47" s="69"/>
      <c r="V47" s="69"/>
      <c r="W47" s="69"/>
      <c r="X47" s="69"/>
      <c r="Y47" s="69"/>
    </row>
    <row r="48" spans="1:25" x14ac:dyDescent="0.15">
      <c r="A48" s="69"/>
      <c r="B48" s="69"/>
      <c r="C48" s="69"/>
      <c r="D48" s="69"/>
      <c r="E48" s="69"/>
      <c r="F48" s="69"/>
      <c r="G48" s="69"/>
      <c r="H48" s="69" t="s">
        <v>117</v>
      </c>
      <c r="I48" s="69"/>
      <c r="J48" s="69"/>
      <c r="K48" s="89"/>
      <c r="L48" s="89"/>
      <c r="M48" s="89"/>
      <c r="N48" s="89"/>
      <c r="O48" s="89"/>
      <c r="P48" s="89"/>
      <c r="Q48" s="69"/>
      <c r="R48" s="154" t="s">
        <v>118</v>
      </c>
      <c r="S48" s="154"/>
      <c r="T48" s="154"/>
      <c r="U48" s="154"/>
      <c r="V48" s="154"/>
      <c r="W48" s="154"/>
      <c r="X48" s="154"/>
      <c r="Y48" s="69"/>
    </row>
    <row r="51" spans="1:20" ht="14.25" x14ac:dyDescent="0.15">
      <c r="A51" s="155" t="s">
        <v>0</v>
      </c>
      <c r="B51" s="155"/>
      <c r="C51" s="36"/>
      <c r="D51" s="36"/>
      <c r="E51" s="36"/>
      <c r="F51" s="36"/>
      <c r="G51" s="36"/>
      <c r="H51" s="36"/>
      <c r="I51" s="36"/>
      <c r="J51" s="36"/>
      <c r="K51" s="90"/>
    </row>
    <row r="52" spans="1:20" ht="22.5" x14ac:dyDescent="0.15">
      <c r="A52" s="134" t="s">
        <v>119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56"/>
      <c r="L52" s="156"/>
      <c r="M52" s="156"/>
      <c r="N52" s="156"/>
      <c r="O52" s="156"/>
      <c r="P52" s="156"/>
      <c r="Q52" s="134"/>
      <c r="R52" s="134"/>
      <c r="S52" s="134"/>
      <c r="T52" s="134"/>
    </row>
    <row r="53" spans="1:20" x14ac:dyDescent="0.15">
      <c r="A53" s="8" t="s">
        <v>2</v>
      </c>
      <c r="B53" s="9"/>
      <c r="C53" s="36"/>
      <c r="D53" s="36"/>
      <c r="E53" s="36"/>
      <c r="F53" s="36"/>
      <c r="G53" s="36"/>
      <c r="H53" s="36"/>
      <c r="I53" s="36"/>
      <c r="J53" s="36"/>
      <c r="K53" s="90"/>
      <c r="M53" s="91"/>
      <c r="N53" s="91"/>
      <c r="O53" s="91"/>
      <c r="P53" s="91" t="s">
        <v>120</v>
      </c>
      <c r="Q53" s="8"/>
    </row>
    <row r="54" spans="1:20" x14ac:dyDescent="0.15">
      <c r="A54" s="135" t="s">
        <v>4</v>
      </c>
      <c r="B54" s="135" t="s">
        <v>121</v>
      </c>
      <c r="C54" s="140" t="s">
        <v>122</v>
      </c>
      <c r="D54" s="140" t="s">
        <v>123</v>
      </c>
      <c r="E54" s="157" t="s">
        <v>124</v>
      </c>
      <c r="F54" s="158"/>
      <c r="G54" s="157" t="s">
        <v>125</v>
      </c>
      <c r="H54" s="158"/>
      <c r="I54" s="157" t="s">
        <v>126</v>
      </c>
      <c r="J54" s="158"/>
      <c r="K54" s="159" t="s">
        <v>127</v>
      </c>
      <c r="L54" s="160"/>
      <c r="M54" s="159" t="s">
        <v>128</v>
      </c>
      <c r="N54" s="160"/>
      <c r="O54" s="159" t="s">
        <v>129</v>
      </c>
      <c r="P54" s="160"/>
      <c r="Q54" s="161" t="s">
        <v>130</v>
      </c>
      <c r="R54" s="162"/>
      <c r="S54" s="161" t="s">
        <v>131</v>
      </c>
      <c r="T54" s="162"/>
    </row>
    <row r="55" spans="1:20" x14ac:dyDescent="0.15">
      <c r="A55" s="135"/>
      <c r="B55" s="135"/>
      <c r="C55" s="140"/>
      <c r="D55" s="140"/>
      <c r="E55" s="70" t="s">
        <v>109</v>
      </c>
      <c r="F55" s="11" t="s">
        <v>110</v>
      </c>
      <c r="G55" s="70" t="s">
        <v>109</v>
      </c>
      <c r="H55" s="11" t="s">
        <v>110</v>
      </c>
      <c r="I55" s="70" t="s">
        <v>109</v>
      </c>
      <c r="J55" s="11" t="s">
        <v>110</v>
      </c>
      <c r="K55" s="92" t="s">
        <v>109</v>
      </c>
      <c r="L55" s="92" t="s">
        <v>110</v>
      </c>
      <c r="M55" s="92" t="s">
        <v>109</v>
      </c>
      <c r="N55" s="92" t="s">
        <v>110</v>
      </c>
      <c r="O55" s="92" t="s">
        <v>109</v>
      </c>
      <c r="P55" s="92" t="s">
        <v>110</v>
      </c>
      <c r="Q55" s="11" t="s">
        <v>109</v>
      </c>
      <c r="R55" s="11" t="s">
        <v>132</v>
      </c>
      <c r="S55" s="11" t="s">
        <v>109</v>
      </c>
      <c r="T55" s="11" t="s">
        <v>132</v>
      </c>
    </row>
    <row r="56" spans="1:20" ht="18.75" x14ac:dyDescent="0.15">
      <c r="A56" s="57">
        <v>1</v>
      </c>
      <c r="B56" s="71" t="s">
        <v>115</v>
      </c>
      <c r="C56" s="72">
        <f t="shared" ref="C56:C71" si="12">E56+G56+I56</f>
        <v>276</v>
      </c>
      <c r="D56" s="73">
        <f t="shared" ref="D56:D71" si="13">F56+H56+J56</f>
        <v>311</v>
      </c>
      <c r="E56" s="50"/>
      <c r="F56" s="54"/>
      <c r="G56" s="74"/>
      <c r="H56" s="74"/>
      <c r="I56" s="76">
        <v>276</v>
      </c>
      <c r="J56" s="49">
        <v>311</v>
      </c>
      <c r="K56" s="93">
        <v>0</v>
      </c>
      <c r="L56" s="94"/>
      <c r="M56" s="93">
        <v>276</v>
      </c>
      <c r="N56" s="94">
        <v>311</v>
      </c>
      <c r="O56" s="94"/>
      <c r="P56" s="94"/>
      <c r="Q56" s="114"/>
      <c r="R56" s="114"/>
      <c r="S56" s="114"/>
      <c r="T56" s="114"/>
    </row>
    <row r="57" spans="1:20" ht="18.75" x14ac:dyDescent="0.15">
      <c r="A57" s="59">
        <v>2</v>
      </c>
      <c r="B57" s="71" t="s">
        <v>74</v>
      </c>
      <c r="C57" s="72">
        <f t="shared" si="12"/>
        <v>217</v>
      </c>
      <c r="D57" s="73">
        <f t="shared" si="13"/>
        <v>969</v>
      </c>
      <c r="E57" s="74"/>
      <c r="F57" s="74"/>
      <c r="G57" s="75">
        <v>137</v>
      </c>
      <c r="H57" s="49">
        <v>481</v>
      </c>
      <c r="I57" s="76">
        <v>80</v>
      </c>
      <c r="J57" s="95">
        <v>488</v>
      </c>
      <c r="K57" s="93">
        <f t="shared" ref="K57:K59" si="14">SUM(K44:K56)</f>
        <v>0</v>
      </c>
      <c r="L57" s="96"/>
      <c r="M57" s="93">
        <v>7</v>
      </c>
      <c r="N57" s="97">
        <v>66</v>
      </c>
      <c r="O57" s="97">
        <v>207</v>
      </c>
      <c r="P57" s="94">
        <v>632</v>
      </c>
      <c r="Q57" s="5"/>
      <c r="R57" s="4"/>
      <c r="S57" s="5"/>
      <c r="T57" s="4"/>
    </row>
    <row r="58" spans="1:20" ht="18.75" x14ac:dyDescent="0.15">
      <c r="A58" s="59">
        <v>3</v>
      </c>
      <c r="B58" s="71" t="s">
        <v>79</v>
      </c>
      <c r="C58" s="72">
        <f t="shared" si="12"/>
        <v>2</v>
      </c>
      <c r="D58" s="73">
        <f t="shared" si="13"/>
        <v>370</v>
      </c>
      <c r="E58" s="50"/>
      <c r="F58" s="50"/>
      <c r="G58" s="75">
        <v>2</v>
      </c>
      <c r="H58" s="76">
        <v>370</v>
      </c>
      <c r="I58" s="78"/>
      <c r="J58" s="50"/>
      <c r="K58" s="98">
        <f t="shared" si="14"/>
        <v>0</v>
      </c>
      <c r="L58" s="99"/>
      <c r="M58" s="98">
        <v>1</v>
      </c>
      <c r="N58" s="94">
        <v>330</v>
      </c>
      <c r="O58" s="94"/>
      <c r="P58" s="94"/>
      <c r="Q58" s="49"/>
      <c r="R58" s="4"/>
      <c r="S58" s="54"/>
      <c r="T58" s="4"/>
    </row>
    <row r="59" spans="1:20" ht="18.75" x14ac:dyDescent="0.15">
      <c r="A59" s="57">
        <v>4</v>
      </c>
      <c r="B59" s="71" t="s">
        <v>65</v>
      </c>
      <c r="C59" s="72">
        <f t="shared" si="12"/>
        <v>60</v>
      </c>
      <c r="D59" s="73">
        <f t="shared" si="13"/>
        <v>3791</v>
      </c>
      <c r="E59" s="50">
        <v>1</v>
      </c>
      <c r="F59" s="50">
        <v>2983</v>
      </c>
      <c r="G59" s="76">
        <v>59</v>
      </c>
      <c r="H59" s="49">
        <v>808</v>
      </c>
      <c r="I59" s="76"/>
      <c r="J59" s="49"/>
      <c r="K59" s="93">
        <f t="shared" si="14"/>
        <v>0</v>
      </c>
      <c r="L59" s="94"/>
      <c r="M59" s="93"/>
      <c r="N59" s="94"/>
      <c r="O59" s="94">
        <v>54</v>
      </c>
      <c r="P59" s="94">
        <v>438</v>
      </c>
      <c r="Q59" s="49"/>
      <c r="R59" s="4"/>
      <c r="S59" s="49"/>
      <c r="T59" s="4"/>
    </row>
    <row r="60" spans="1:20" ht="18.75" x14ac:dyDescent="0.15">
      <c r="A60" s="59">
        <v>5</v>
      </c>
      <c r="B60" s="71" t="s">
        <v>70</v>
      </c>
      <c r="C60" s="72">
        <f t="shared" si="12"/>
        <v>53</v>
      </c>
      <c r="D60" s="73">
        <f t="shared" si="13"/>
        <v>315</v>
      </c>
      <c r="E60" s="50"/>
      <c r="F60" s="50"/>
      <c r="G60" s="75">
        <v>53</v>
      </c>
      <c r="H60" s="49">
        <v>315</v>
      </c>
      <c r="I60" s="100"/>
      <c r="J60" s="101"/>
      <c r="K60" s="102">
        <v>1</v>
      </c>
      <c r="L60" s="103">
        <v>20</v>
      </c>
      <c r="M60" s="102"/>
      <c r="N60" s="104"/>
      <c r="O60" s="104">
        <v>50</v>
      </c>
      <c r="P60" s="104">
        <v>41</v>
      </c>
      <c r="Q60" s="54"/>
      <c r="R60" s="4"/>
      <c r="S60" s="54"/>
      <c r="T60" s="4"/>
    </row>
    <row r="61" spans="1:20" ht="18.75" x14ac:dyDescent="0.15">
      <c r="A61" s="59">
        <v>6</v>
      </c>
      <c r="B61" s="71" t="s">
        <v>69</v>
      </c>
      <c r="C61" s="72">
        <f t="shared" si="12"/>
        <v>22</v>
      </c>
      <c r="D61" s="73">
        <f t="shared" si="13"/>
        <v>5788.29</v>
      </c>
      <c r="E61" s="77">
        <v>1</v>
      </c>
      <c r="F61" s="77">
        <v>2797.29</v>
      </c>
      <c r="G61" s="76">
        <v>21</v>
      </c>
      <c r="H61" s="49">
        <v>2991</v>
      </c>
      <c r="I61" s="76"/>
      <c r="J61" s="49"/>
      <c r="K61" s="93">
        <v>0</v>
      </c>
      <c r="L61" s="94"/>
      <c r="M61" s="93"/>
      <c r="N61" s="94"/>
      <c r="O61" s="94"/>
      <c r="P61" s="94"/>
      <c r="Q61" s="55"/>
      <c r="R61" s="4"/>
      <c r="S61" s="55"/>
      <c r="T61" s="4"/>
    </row>
    <row r="62" spans="1:20" ht="18.75" x14ac:dyDescent="0.15">
      <c r="A62" s="57">
        <v>7</v>
      </c>
      <c r="B62" s="71" t="s">
        <v>75</v>
      </c>
      <c r="C62" s="72">
        <f t="shared" si="12"/>
        <v>85</v>
      </c>
      <c r="D62" s="73">
        <f t="shared" si="13"/>
        <v>985</v>
      </c>
      <c r="E62" s="50"/>
      <c r="F62" s="50"/>
      <c r="G62" s="78">
        <v>4</v>
      </c>
      <c r="H62" s="50">
        <v>401</v>
      </c>
      <c r="I62" s="78">
        <v>81</v>
      </c>
      <c r="J62" s="50">
        <v>584</v>
      </c>
      <c r="K62" s="98">
        <v>0</v>
      </c>
      <c r="L62" s="99"/>
      <c r="M62" s="98"/>
      <c r="N62" s="99"/>
      <c r="O62" s="99">
        <v>81</v>
      </c>
      <c r="P62" s="99">
        <v>584</v>
      </c>
      <c r="Q62" s="54"/>
      <c r="R62" s="4"/>
      <c r="S62" s="54"/>
      <c r="T62" s="4"/>
    </row>
    <row r="63" spans="1:20" ht="18.75" x14ac:dyDescent="0.15">
      <c r="A63" s="59">
        <v>8</v>
      </c>
      <c r="B63" s="71" t="s">
        <v>66</v>
      </c>
      <c r="C63" s="72">
        <f t="shared" si="12"/>
        <v>124</v>
      </c>
      <c r="D63" s="73">
        <f t="shared" si="13"/>
        <v>1458</v>
      </c>
      <c r="E63" s="74"/>
      <c r="F63" s="74"/>
      <c r="G63" s="79">
        <v>124</v>
      </c>
      <c r="H63" s="52">
        <v>1458</v>
      </c>
      <c r="I63" s="79"/>
      <c r="J63" s="52"/>
      <c r="K63" s="105">
        <v>0</v>
      </c>
      <c r="L63" s="106"/>
      <c r="M63" s="105">
        <v>105</v>
      </c>
      <c r="N63" s="106">
        <v>83</v>
      </c>
      <c r="O63" s="106">
        <v>12</v>
      </c>
      <c r="P63" s="94">
        <v>319</v>
      </c>
      <c r="Q63" s="5"/>
      <c r="R63" s="4"/>
      <c r="S63" s="5"/>
      <c r="T63" s="4"/>
    </row>
    <row r="64" spans="1:20" ht="18.75" x14ac:dyDescent="0.15">
      <c r="A64" s="59">
        <v>9</v>
      </c>
      <c r="B64" s="71" t="s">
        <v>71</v>
      </c>
      <c r="C64" s="72">
        <f t="shared" si="12"/>
        <v>52</v>
      </c>
      <c r="D64" s="73">
        <f t="shared" si="13"/>
        <v>1621.48</v>
      </c>
      <c r="E64" s="77">
        <v>2</v>
      </c>
      <c r="F64" s="77">
        <v>834.48</v>
      </c>
      <c r="G64" s="76">
        <v>50</v>
      </c>
      <c r="H64" s="49">
        <v>787</v>
      </c>
      <c r="I64" s="76"/>
      <c r="J64" s="49"/>
      <c r="K64" s="72">
        <v>2</v>
      </c>
      <c r="L64" s="107">
        <v>834.48</v>
      </c>
      <c r="M64" s="93"/>
      <c r="N64" s="94"/>
      <c r="O64" s="94">
        <v>45</v>
      </c>
      <c r="P64" s="94">
        <v>430</v>
      </c>
      <c r="Q64" s="49"/>
      <c r="R64" s="4"/>
      <c r="S64" s="49"/>
      <c r="T64" s="4"/>
    </row>
    <row r="65" spans="1:21" ht="18.75" x14ac:dyDescent="0.15">
      <c r="A65" s="57">
        <v>10</v>
      </c>
      <c r="B65" s="71" t="s">
        <v>78</v>
      </c>
      <c r="C65" s="72">
        <f t="shared" si="12"/>
        <v>6</v>
      </c>
      <c r="D65" s="73">
        <f t="shared" si="13"/>
        <v>2657</v>
      </c>
      <c r="E65" s="50"/>
      <c r="F65" s="50"/>
      <c r="G65" s="76">
        <v>3</v>
      </c>
      <c r="H65" s="95">
        <v>2600</v>
      </c>
      <c r="I65" s="76">
        <v>3</v>
      </c>
      <c r="J65" s="95">
        <v>57</v>
      </c>
      <c r="K65" s="93">
        <v>1</v>
      </c>
      <c r="L65" s="96">
        <v>2107</v>
      </c>
      <c r="M65" s="93"/>
      <c r="N65" s="94"/>
      <c r="O65" s="94"/>
      <c r="P65" s="94"/>
      <c r="Q65" s="49"/>
      <c r="R65" s="4"/>
      <c r="S65" s="49"/>
      <c r="T65" s="4"/>
    </row>
    <row r="66" spans="1:21" ht="18.75" x14ac:dyDescent="0.15">
      <c r="A66" s="59">
        <v>11</v>
      </c>
      <c r="B66" s="71" t="s">
        <v>77</v>
      </c>
      <c r="C66" s="72">
        <f t="shared" si="12"/>
        <v>13</v>
      </c>
      <c r="D66" s="73">
        <f t="shared" si="13"/>
        <v>7144.339183</v>
      </c>
      <c r="E66" s="77">
        <v>10</v>
      </c>
      <c r="F66" s="77">
        <v>6484.339183</v>
      </c>
      <c r="G66" s="76">
        <v>3</v>
      </c>
      <c r="H66" s="49">
        <v>660</v>
      </c>
      <c r="I66" s="76"/>
      <c r="J66" s="49"/>
      <c r="K66" s="93">
        <v>7</v>
      </c>
      <c r="L66" s="94">
        <v>5282</v>
      </c>
      <c r="M66" s="93"/>
      <c r="N66" s="94"/>
      <c r="O66" s="94"/>
      <c r="P66" s="94"/>
      <c r="Q66" s="54"/>
      <c r="R66" s="4"/>
      <c r="S66" s="54"/>
      <c r="T66" s="4"/>
    </row>
    <row r="67" spans="1:21" ht="18.75" x14ac:dyDescent="0.15">
      <c r="A67" s="59">
        <v>12</v>
      </c>
      <c r="B67" s="71" t="s">
        <v>68</v>
      </c>
      <c r="C67" s="72">
        <f t="shared" si="12"/>
        <v>15</v>
      </c>
      <c r="D67" s="73">
        <f t="shared" si="13"/>
        <v>224</v>
      </c>
      <c r="E67" s="49"/>
      <c r="F67" s="49"/>
      <c r="G67" s="76">
        <v>15</v>
      </c>
      <c r="H67" s="49">
        <v>224</v>
      </c>
      <c r="I67" s="76"/>
      <c r="J67" s="49"/>
      <c r="K67" s="93">
        <v>0</v>
      </c>
      <c r="L67" s="94"/>
      <c r="M67" s="93">
        <v>2</v>
      </c>
      <c r="N67" s="94">
        <v>19</v>
      </c>
      <c r="O67" s="94"/>
      <c r="P67" s="94"/>
      <c r="Q67" s="49"/>
      <c r="R67" s="4"/>
      <c r="S67" s="49"/>
      <c r="T67" s="4"/>
    </row>
    <row r="68" spans="1:21" ht="18.75" x14ac:dyDescent="0.15">
      <c r="A68" s="59">
        <v>13</v>
      </c>
      <c r="B68" s="71" t="s">
        <v>67</v>
      </c>
      <c r="C68" s="72">
        <f t="shared" si="12"/>
        <v>14</v>
      </c>
      <c r="D68" s="73">
        <f t="shared" si="13"/>
        <v>1029</v>
      </c>
      <c r="E68" s="4"/>
      <c r="F68" s="4"/>
      <c r="G68" s="115">
        <v>13</v>
      </c>
      <c r="H68" s="4">
        <v>739</v>
      </c>
      <c r="I68" s="115">
        <v>1</v>
      </c>
      <c r="J68" s="4">
        <v>290</v>
      </c>
      <c r="K68" s="119">
        <v>0</v>
      </c>
      <c r="L68" s="120"/>
      <c r="M68" s="119">
        <v>12</v>
      </c>
      <c r="N68" s="120">
        <v>1001</v>
      </c>
      <c r="O68" s="120"/>
      <c r="P68" s="120"/>
      <c r="Q68" s="4"/>
      <c r="R68" s="4"/>
      <c r="S68" s="4"/>
      <c r="T68" s="4"/>
    </row>
    <row r="69" spans="1:21" ht="18.75" x14ac:dyDescent="0.15">
      <c r="A69" s="57">
        <v>14</v>
      </c>
      <c r="B69" s="71" t="s">
        <v>73</v>
      </c>
      <c r="C69" s="72">
        <f t="shared" si="12"/>
        <v>9</v>
      </c>
      <c r="D69" s="73">
        <f t="shared" si="13"/>
        <v>926</v>
      </c>
      <c r="E69" s="74"/>
      <c r="F69" s="74"/>
      <c r="G69" s="115">
        <v>9</v>
      </c>
      <c r="H69" s="4">
        <v>926</v>
      </c>
      <c r="I69" s="115"/>
      <c r="J69" s="4"/>
      <c r="K69" s="115">
        <v>9</v>
      </c>
      <c r="L69" s="4">
        <v>926</v>
      </c>
      <c r="M69" s="119"/>
      <c r="N69" s="120"/>
      <c r="O69" s="120"/>
      <c r="P69" s="120"/>
      <c r="Q69" s="4"/>
      <c r="R69" s="4"/>
      <c r="S69" s="4"/>
      <c r="T69" s="4"/>
    </row>
    <row r="70" spans="1:21" ht="18.75" x14ac:dyDescent="0.15">
      <c r="A70" s="59">
        <v>15</v>
      </c>
      <c r="B70" s="71" t="s">
        <v>72</v>
      </c>
      <c r="C70" s="72">
        <f t="shared" si="12"/>
        <v>153</v>
      </c>
      <c r="D70" s="73">
        <f t="shared" si="13"/>
        <v>674</v>
      </c>
      <c r="E70" s="4"/>
      <c r="F70" s="4"/>
      <c r="G70" s="115">
        <v>13</v>
      </c>
      <c r="H70" s="4">
        <v>529</v>
      </c>
      <c r="I70" s="115">
        <v>140</v>
      </c>
      <c r="J70" s="4">
        <v>145</v>
      </c>
      <c r="K70" s="119">
        <v>0</v>
      </c>
      <c r="L70" s="120"/>
      <c r="M70" s="119">
        <v>151</v>
      </c>
      <c r="N70" s="120">
        <v>445</v>
      </c>
      <c r="O70" s="120">
        <v>11</v>
      </c>
      <c r="P70" s="120">
        <v>149</v>
      </c>
      <c r="Q70" s="4"/>
      <c r="R70" s="4"/>
      <c r="S70" s="4"/>
      <c r="T70" s="4"/>
    </row>
    <row r="71" spans="1:21" ht="18.75" x14ac:dyDescent="0.15">
      <c r="A71" s="59">
        <v>16</v>
      </c>
      <c r="B71" s="71" t="s">
        <v>64</v>
      </c>
      <c r="C71" s="72">
        <f t="shared" si="12"/>
        <v>0</v>
      </c>
      <c r="D71" s="73">
        <f t="shared" si="13"/>
        <v>0</v>
      </c>
      <c r="E71" s="4"/>
      <c r="F71" s="4"/>
      <c r="G71" s="115"/>
      <c r="H71" s="4"/>
      <c r="I71" s="115"/>
      <c r="J71" s="4"/>
      <c r="K71" s="119">
        <v>0</v>
      </c>
      <c r="L71" s="120"/>
      <c r="M71" s="121">
        <v>63</v>
      </c>
      <c r="N71" s="121">
        <v>215</v>
      </c>
      <c r="O71" s="120"/>
      <c r="P71" s="120"/>
      <c r="Q71" s="4"/>
      <c r="R71" s="4"/>
      <c r="S71" s="4"/>
      <c r="T71" s="4"/>
      <c r="U71" s="1" t="s">
        <v>133</v>
      </c>
    </row>
    <row r="72" spans="1:21" ht="18.75" x14ac:dyDescent="0.15">
      <c r="A72" s="116">
        <v>17</v>
      </c>
      <c r="B72" s="6" t="s">
        <v>80</v>
      </c>
      <c r="C72" s="72">
        <v>1124</v>
      </c>
      <c r="D72" s="4">
        <f t="shared" ref="D72:T72" si="15">SUM(D56:D71)</f>
        <v>28263.109183</v>
      </c>
      <c r="E72" s="4">
        <f t="shared" si="15"/>
        <v>14</v>
      </c>
      <c r="F72" s="4">
        <f t="shared" si="15"/>
        <v>13099.109183</v>
      </c>
      <c r="G72" s="4">
        <f t="shared" si="15"/>
        <v>506</v>
      </c>
      <c r="H72" s="4">
        <f t="shared" si="15"/>
        <v>13289</v>
      </c>
      <c r="I72" s="4">
        <f t="shared" si="15"/>
        <v>581</v>
      </c>
      <c r="J72" s="4">
        <f t="shared" si="15"/>
        <v>1875</v>
      </c>
      <c r="K72" s="120">
        <f t="shared" si="15"/>
        <v>20</v>
      </c>
      <c r="L72" s="120">
        <f t="shared" si="15"/>
        <v>9169.48</v>
      </c>
      <c r="M72" s="120">
        <f t="shared" si="15"/>
        <v>617</v>
      </c>
      <c r="N72" s="120">
        <f t="shared" si="15"/>
        <v>2470</v>
      </c>
      <c r="O72" s="120">
        <f t="shared" si="15"/>
        <v>460</v>
      </c>
      <c r="P72" s="120">
        <f t="shared" si="15"/>
        <v>2593</v>
      </c>
      <c r="Q72" s="4">
        <f t="shared" si="15"/>
        <v>0</v>
      </c>
      <c r="R72" s="4">
        <f t="shared" si="15"/>
        <v>0</v>
      </c>
      <c r="S72" s="4">
        <f t="shared" si="15"/>
        <v>0</v>
      </c>
      <c r="T72" s="4">
        <f t="shared" si="15"/>
        <v>0</v>
      </c>
    </row>
    <row r="73" spans="1:21" x14ac:dyDescent="0.15">
      <c r="A73" s="117" t="s">
        <v>134</v>
      </c>
      <c r="B73" s="117"/>
    </row>
    <row r="74" spans="1:21" x14ac:dyDescent="0.15">
      <c r="A74" s="118" t="s">
        <v>135</v>
      </c>
      <c r="B74" s="118"/>
    </row>
  </sheetData>
  <mergeCells count="43">
    <mergeCell ref="Y30:Y32"/>
    <mergeCell ref="C30:C32"/>
    <mergeCell ref="C54:C55"/>
    <mergeCell ref="D4:D5"/>
    <mergeCell ref="D54:D55"/>
    <mergeCell ref="E4:E5"/>
    <mergeCell ref="A30:A32"/>
    <mergeCell ref="A54:A55"/>
    <mergeCell ref="B4:B5"/>
    <mergeCell ref="B30:B32"/>
    <mergeCell ref="B54:B55"/>
    <mergeCell ref="R48:X48"/>
    <mergeCell ref="A51:B51"/>
    <mergeCell ref="A52:T52"/>
    <mergeCell ref="E54:F54"/>
    <mergeCell ref="G54:H54"/>
    <mergeCell ref="I54:J54"/>
    <mergeCell ref="K54:L54"/>
    <mergeCell ref="M54:N54"/>
    <mergeCell ref="O54:P54"/>
    <mergeCell ref="Q54:R54"/>
    <mergeCell ref="S54:T54"/>
    <mergeCell ref="D30:Q30"/>
    <mergeCell ref="S30:X30"/>
    <mergeCell ref="D31:E31"/>
    <mergeCell ref="F31:G31"/>
    <mergeCell ref="H31:I31"/>
    <mergeCell ref="J31:K31"/>
    <mergeCell ref="L31:M31"/>
    <mergeCell ref="N31:O31"/>
    <mergeCell ref="P31:Q31"/>
    <mergeCell ref="T31:W31"/>
    <mergeCell ref="R30:R32"/>
    <mergeCell ref="S31:S32"/>
    <mergeCell ref="X31:X32"/>
    <mergeCell ref="A2:J2"/>
    <mergeCell ref="F4:J4"/>
    <mergeCell ref="S4:V4"/>
    <mergeCell ref="W4:AB4"/>
    <mergeCell ref="Q22:R22"/>
    <mergeCell ref="A4:A5"/>
    <mergeCell ref="C4:C5"/>
    <mergeCell ref="Q4:Q5"/>
  </mergeCells>
  <phoneticPr fontId="5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Sheet1</vt:lpstr>
      <vt:lpstr>Sheet1 (2)</vt:lpstr>
      <vt:lpstr>20200214</vt:lpstr>
      <vt:lpstr>20200305</vt:lpstr>
      <vt:lpstr>20200401</vt:lpstr>
      <vt:lpstr>20200507</vt:lpstr>
      <vt:lpstr>20200604</vt:lpstr>
      <vt:lpstr>20200703</vt:lpstr>
      <vt:lpstr>20200731</vt:lpstr>
      <vt:lpstr>全区 (2)</vt:lpstr>
      <vt:lpstr>全区</vt:lpstr>
      <vt:lpstr>东里</vt:lpstr>
      <vt:lpstr>盐鸿</vt:lpstr>
      <vt:lpstr>资金表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Lenovo-A413</cp:lastModifiedBy>
  <dcterms:created xsi:type="dcterms:W3CDTF">2015-01-15T16:55:00Z</dcterms:created>
  <dcterms:modified xsi:type="dcterms:W3CDTF">2025-12-24T10:06:19Z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2E8C1AF2B9CE4224AE04105AE1B5E5FB</vt:lpwstr>
  </property>
</Properties>
</file>