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40" activeTab="1"/>
  </bookViews>
  <sheets>
    <sheet name="1-1" sheetId="14" r:id="rId1"/>
    <sheet name="1-2" sheetId="15" r:id="rId2"/>
  </sheets>
  <definedNames>
    <definedName name="_xlnm._FilterDatabase" localSheetId="0" hidden="1">'1-1'!$A$4:$K$41</definedName>
    <definedName name="_xlnm._FilterDatabase" localSheetId="1" hidden="1">'1-2'!$A$5:$IV$170</definedName>
    <definedName name="_xlnm.Print_Titles" localSheetId="0">'1-1'!$4:$4</definedName>
    <definedName name="_xlnm.Print_Area" localSheetId="0">'1-1'!$A$1:$H$41</definedName>
    <definedName name="_xlnm.Print_Area" localSheetId="1">'1-2'!$A$1:$R$170</definedName>
    <definedName name="_xlnm.Print_Titles" localSheetId="1">'1-2'!$4:$5</definedName>
  </definedNames>
  <calcPr calcId="144525"/>
</workbook>
</file>

<file path=xl/sharedStrings.xml><?xml version="1.0" encoding="utf-8"?>
<sst xmlns="http://schemas.openxmlformats.org/spreadsheetml/2006/main" count="1097" uniqueCount="668">
  <si>
    <t>附件1-1</t>
  </si>
  <si>
    <t>2025年巩固拓展脱贫攻坚成果和乡村振兴项目入库明细表（中央衔接资金项目）</t>
  </si>
  <si>
    <t>序号</t>
  </si>
  <si>
    <t>项目名称</t>
  </si>
  <si>
    <t>项目单位</t>
  </si>
  <si>
    <t>项目类型</t>
  </si>
  <si>
    <t>建设内容</t>
  </si>
  <si>
    <t>绩效目标</t>
  </si>
  <si>
    <t>项目预计
总投资</t>
  </si>
  <si>
    <t>申请金额</t>
  </si>
  <si>
    <t>合计26个</t>
  </si>
  <si>
    <t>一、东里镇1个</t>
  </si>
  <si>
    <t>东里镇大围村投资强村公司项目</t>
  </si>
  <si>
    <t>东里镇
大围村</t>
  </si>
  <si>
    <t>提升乡村产业发展水平</t>
  </si>
  <si>
    <t>投资汕头市澄海区大围物业管理有限公司（大围经济联合社100%持股），作为公司运营经费，投资期限三年，每年按投资金额8%收取固定收益，投资期满收回本金。</t>
  </si>
  <si>
    <t>项目预期净收益4万元/年。</t>
  </si>
  <si>
    <t>二、莲华镇4个</t>
  </si>
  <si>
    <t>莲华镇梅陇村建设青年创业服务中心项目</t>
  </si>
  <si>
    <t>莲华镇
梅陇村</t>
  </si>
  <si>
    <t>拟在梅陇村口间埕建设二层建筑面积约384平方米的青年创业服务中心，作为电商直播间及产品分装、加工用房用于出租。</t>
  </si>
  <si>
    <t>项目预期净收益6万元/年。</t>
  </si>
  <si>
    <t>莲华镇上墩村建设公共新能源汽车充电桩项目</t>
  </si>
  <si>
    <t>莲华镇
上墩村</t>
  </si>
  <si>
    <t>拟在村址前公共停车场建设公共新能源汽车充电车位（6个）及快充充电桩配套设备，收取充电服务费。</t>
  </si>
  <si>
    <t>汕头市澄海区莲华镇下长宁村应急排涝泵站建设农村补短板项目</t>
  </si>
  <si>
    <t>下长宁经济联合社</t>
  </si>
  <si>
    <t>提升镇村公共基础设施水平</t>
  </si>
  <si>
    <t>①新建应急排涝泵站一座，包含进水池、泵房、压力钢管、出水池、柴油机房等；
②涝区内3条渠道的清淤。</t>
  </si>
  <si>
    <t>解决村内及种植区受涝水顶托，长期受淹的问题，增加农民收入。</t>
  </si>
  <si>
    <t>汕头市澄海区莲华镇后浦村宫后桥建设项目</t>
  </si>
  <si>
    <t>后浦经济联合社</t>
  </si>
  <si>
    <t>建设宫后桥一座，设计桥面宽6.0米，跨度8.4米，全长约12.6米。箱涵2个，尺寸为3.45米x2.7米。</t>
  </si>
  <si>
    <t>1.贯通后浦村环村道东段与村庄接壤。2.有效解决村庄东片住宅消防通道。3.改善农村人居环境，出行便捷提升。</t>
  </si>
  <si>
    <t>三、溪南镇4个</t>
  </si>
  <si>
    <t>溪南镇梅浦村光伏发电项目</t>
  </si>
  <si>
    <t>溪南镇
梅浦村</t>
  </si>
  <si>
    <t>建设光伏发电项目，在构筑物屋面安装太阳能光伏板，面积约350平方米，并配套设置太阳能光伏发电系统，售卖电能，收取电价收入，预计每年能增加村集体收入3万元。</t>
  </si>
  <si>
    <t>项目预期净收益3万元/年。</t>
  </si>
  <si>
    <t>汕头市澄海区溪南镇北社路至堤尾路建设配套工程</t>
  </si>
  <si>
    <t>塘陇经济联合社</t>
  </si>
  <si>
    <t>原有路道为素土路，新建砼道路长约250米，宽7米，排污管道250米，设置12根6米高50W路灯。</t>
  </si>
  <si>
    <t>改善农村人居环境，完善村内道路基础设施建设，提升公共服务水平，为群众出行提供安全便利的交通环境，促进经济发展。</t>
  </si>
  <si>
    <t>汕头市澄海区溪南镇梅浦村莲子生产基地配套提升建设项目</t>
  </si>
  <si>
    <t>梅浦经济联合社</t>
  </si>
  <si>
    <t>农产品加工基地道路硬底化及雨污管道：长26米，宽5米，厚0.15米；水电、围墙粉刷腻子粉1500平方。</t>
  </si>
  <si>
    <t>提升梅浦产业发展水平，完善产业链，解决部分农户本地就业，提高农户收入，促进村集体经济发展。</t>
  </si>
  <si>
    <t>汕头市澄海区溪南镇广江路道路建设及配套工程</t>
  </si>
  <si>
    <t>仙市经济联合社</t>
  </si>
  <si>
    <t>长度约250米，宽6米，混凝土路面，混凝土层厚度20厘米，配套路面照明。</t>
  </si>
  <si>
    <t>四、隆都镇6个</t>
  </si>
  <si>
    <t>隆都镇下北村光伏电站设备升级项目</t>
  </si>
  <si>
    <t>隆都镇
下北村</t>
  </si>
  <si>
    <t>增补光伏板24片(17.04KW)，电站全面检测检修，线缆整理。</t>
  </si>
  <si>
    <t>提升发电量、增加光伏收益</t>
  </si>
  <si>
    <t>汕头市澄海区隆都镇后溪村村容村貌提升项目</t>
  </si>
  <si>
    <t>后溪经济联合社</t>
  </si>
  <si>
    <t>1.村道建设；2.方湖片路网建设（农业观光环线路道建设）；3.农业观光区配套机耕路建设；4.石沟堀路和桥头西路路道及四小园建设（面前园、洪畔园、芳诒园、南畔园、东畔园、内堀园），项目于2023年完成竣工验收</t>
  </si>
  <si>
    <t>改善人居环境，建成美丽宜居村，推进城郊结合，改善村民出行环境及营商环境。</t>
  </si>
  <si>
    <t>汕头市澄海区隆都镇塘拍渡头及栈道榕树保护项目</t>
  </si>
  <si>
    <t>上西经济联合社</t>
  </si>
  <si>
    <t>拟对塘拍渡头容貌进行修复和景观提升，建设渡口至石部栈道，长420米，宽2米，保护渡口榕树</t>
  </si>
  <si>
    <t>切实改善村庄生活条件和人居环境质量，完善相应基础设施建设，优化村庄风貌特色，促进村庄可持续发展，提升村容村貌、村民生活水平、乡村文明水平</t>
  </si>
  <si>
    <t>汕头市澄海区隆都镇冠美村前文化广场周边环境提升工程</t>
  </si>
  <si>
    <t>上西村冠美经济联合社</t>
  </si>
  <si>
    <t>拟对池塘周边进行环境提升，新建水泥仿木栏杆487.1米、步道1210平方米，压顶638.5米，新建树池、设置景光灯、配套健身设施及石桌凳等</t>
  </si>
  <si>
    <t>汕头市澄海区隆都镇开展乡村补短板工程（通村入户便民利民）项目</t>
  </si>
  <si>
    <t>隆都镇人民政府</t>
  </si>
  <si>
    <t>拟对上西大巷村大冠路，樟籍村岐梓美路，前埔村凤门口中路、凤门口西路、荔枝园东1路、荔枝园东2路、凤南路东1路、凤南路东2路、凤南路东4路、凤南路东5路、凤南路东6路、荔枝园东3路，共12条支路，总计2.25公里进行硬底化建设，路面建设宽3-3.5米，面层厚度为18-20厘米，使用C30混凝土。</t>
  </si>
  <si>
    <t>改善农村人居环境，实现自然村村内道路路面全面硬化，改善村民出行条件，村容村貌提升明显。</t>
  </si>
  <si>
    <t>汕头市澄海区隆都镇村内道路建设项目（衔接资金）</t>
  </si>
  <si>
    <t>拟对东山村林厝后头路、木莉路，上西夏厝村李园直巷、六亩壹直巷，上西大巷村围内路，上西关脚村新厝区一巷、新厝区二横巷，上西东乡村环村西路、西片巷路，上西田边村村前路，上西冠美村冠后园路，上北古宅村村道，上北侯邦村新厝东大巷、七落尾路，上北后陈村梅园路，共15条尚未完成硬底化的村内支路和巷路进行硬底化建设。</t>
  </si>
  <si>
    <t>五、莲上镇1个</t>
  </si>
  <si>
    <t>莲上镇竹林村建设美食广场项目</t>
  </si>
  <si>
    <t>莲上镇
竹林村</t>
  </si>
  <si>
    <t>拟在村牛埔头建设美食广场（占地面积1550平方米），作为临时档位出租。</t>
  </si>
  <si>
    <t>项目预期净收益10万元/年。</t>
  </si>
  <si>
    <t>六、莲下镇2个</t>
  </si>
  <si>
    <t>莲下镇南份村修缮盘活旧村址项目</t>
  </si>
  <si>
    <t>莲下镇
南份村</t>
  </si>
  <si>
    <t>拟修缮面积约350平方米的旧村址，规划约15间独立宿舍并配套卫生间、水电等配套设施用于出租。</t>
  </si>
  <si>
    <t>项目预期净收益4-5万元/年。</t>
  </si>
  <si>
    <t>莲下镇许厝村建设办公写字楼项目</t>
  </si>
  <si>
    <t>莲下镇
许厝村</t>
  </si>
  <si>
    <t>拟在国道西侧永熙里北片建设一幢占地面积约180平方米、高6层半的办公写字楼用于出租。</t>
  </si>
  <si>
    <t>项目预期净收益20万元/年。</t>
  </si>
  <si>
    <t>七、上华镇5个</t>
  </si>
  <si>
    <t>上华镇菊池村投资强村公司项目</t>
  </si>
  <si>
    <t>上华镇
菊池村</t>
  </si>
  <si>
    <t>投资汕头市菊池投资开发有限公司（菊池经济联合社100%持股），作为公司运营经费，投资期限三年，每年按投资金额8%收取固定收益，投资期满收回本金。</t>
  </si>
  <si>
    <t>汕头市澄海区上华镇南界村村民生活饮用水管网建设工程</t>
  </si>
  <si>
    <t>南界经济联合社</t>
  </si>
  <si>
    <t>PVC给水管DN15长5925米，PVC给水管DN20长900米，PVC给水管DN25长3243米，PVC给水管DN50长5941米，PVC给水管DN70长723米，PVC给水管DN100长2856米，PVC给水管DN150长680米，室外地上式消防栓13套</t>
  </si>
  <si>
    <t>完成全村供水管道改造，
改善居民生活饮用水质量，
减轻居民水费负担。</t>
  </si>
  <si>
    <t>汕头市澄海区上华镇蔡厝村村民生活饮用水管网建设工程</t>
  </si>
  <si>
    <t>蔡厝经济联合社</t>
  </si>
  <si>
    <t>建设全村给水干管DN150,长1151m,DN100,长1135m,及其他配套。</t>
  </si>
  <si>
    <t>全村生活饮用水管网建设、水表配套；工业用水接驳，应急消防栓、消防管网配套。该项目改善村民生活质量和平安乡村配套建设。</t>
  </si>
  <si>
    <t>汕头市澄海区上华镇陇尾村下庄池整治项目</t>
  </si>
  <si>
    <t>陇尾经济联合社</t>
  </si>
  <si>
    <t>建设石挡土墙、路面硬化、仿木防护栏杆、太阳能柱头灯。</t>
  </si>
  <si>
    <t>建设美丽宜居村庄，提升村庄整体面貌。</t>
  </si>
  <si>
    <t>汕头市澄海区上华镇渡头村文化广场建设工程</t>
  </si>
  <si>
    <t>渡头经济联合社</t>
  </si>
  <si>
    <t>园建工程，绿化工程，灯光安装工程</t>
  </si>
  <si>
    <t>提升村民的文化生活质量，满足群众对精神文化生活的需求。促进全民健身运动，提高村民的身体素质和健康水平。丰富社区文化生活，促进社区和谐稳定。</t>
  </si>
  <si>
    <t>八、凤翔街道1个</t>
  </si>
  <si>
    <t>汕头市澄海区凤翔街道北港颐园（老年协会）前公共活动场地升级改造</t>
  </si>
  <si>
    <t>北港经济联合社</t>
  </si>
  <si>
    <t>颐园前公共活动场地总面积约6000㎡，于2010年进行硬底化建设，并建造有篮球场、种植榕树等绿化，由于榕树根系发达，穿透力强，现公共活动场地地下管网破坏严重，经常堵塞，造成积水，影响周边居民生活，埕面出现破损，现拟对该公共活动场地进行升级改造，工程项目包括：周边排水管道更换，园建绿化、篮球场翻新、规划建造停车场、榕树移栽。
总投资约41万元。</t>
  </si>
  <si>
    <t>改善人居环境，完善全民健身环境。</t>
  </si>
  <si>
    <t>九、区农业农村局1个</t>
  </si>
  <si>
    <t>澄海区建档立卡脱贫对象“防返贫”保险</t>
  </si>
  <si>
    <t>澄海区农业农村局</t>
  </si>
  <si>
    <t>提升脱贫攻坚成果水平</t>
  </si>
  <si>
    <t>为巩固拓展脱贫攻坚成果，建立健全防返贫保险机制，精准减轻澄海区建档立卡脱贫户因病、因学等负担的经济压力，区农业农村局与中国人民财产保险股份有限公司汕头市澄海支公司经过协商，设立“防返贫”保险项目，参保对象为全区建档立卡脱贫对象，项目为参保对象提供了多方面的保障，包括医疗保障、教育保障、住房保障、意外保障和老年人走失找寻保障等（具体保障内容及赔付标准以最终签订协议为准），保险期限一年（2025年3月25日起至2026年3月24日止）。</t>
  </si>
  <si>
    <r>
      <rPr>
        <sz val="10"/>
        <rFont val="宋体"/>
        <charset val="134"/>
      </rPr>
      <t>为全区建档立卡脱贫对</t>
    </r>
    <r>
      <rPr>
        <sz val="10"/>
        <rFont val="宋体"/>
        <charset val="134"/>
        <scheme val="minor"/>
      </rPr>
      <t>象约</t>
    </r>
    <r>
      <rPr>
        <sz val="10"/>
        <color rgb="FF000000"/>
        <rFont val="宋体"/>
        <charset val="134"/>
        <scheme val="minor"/>
      </rPr>
      <t>9700人（保障对象以广东省乡村振兴综合服务信息平台2025年3月25日当天系统统计脱贫户人数为准）购买1年期每人保费130元的“防返贫”保险，筑牢防止返贫致贫的坚固防线，巩固拓展脱贫攻坚成果，积极推进乡村振兴。</t>
    </r>
  </si>
  <si>
    <t>十、区人社局1个</t>
  </si>
  <si>
    <t>汕头市澄海区2025年劳动就业技能及农村实用技术培训</t>
  </si>
  <si>
    <t>澄海区人力资源和社会保障局</t>
  </si>
  <si>
    <t>为精准实施职业技能提升，组织全区有技能培训需求的劳动力（名额优先侧重建档立卡脱贫劳动力）开展“农村电商”“乡村工匠”等有针对性的职业技能培训，根据《省农业农村厅《关于做好2025年衔接资金项目储备有关工作的通知》，决定开展澄海区2025年劳动就业技能及农村实用技术培训。</t>
  </si>
  <si>
    <t>组织100名澄海区有技能培训需求的劳动力（名额优先侧重建档立卡脱贫劳动力），通过多形式、多渠道就业技能及农村实用技术培训，促进劳动力稳岗就业。</t>
  </si>
  <si>
    <t>附件1-2</t>
  </si>
  <si>
    <t>2025年巩固拓展脱贫攻坚成果和乡村振兴项目入库明细表（中央衔接资金省级配套及驻镇帮镇扶村项目）</t>
  </si>
  <si>
    <t>单位：万元</t>
  </si>
  <si>
    <t>实施（建设）单位</t>
  </si>
  <si>
    <t>项目分类</t>
  </si>
  <si>
    <t>项目起始年度</t>
  </si>
  <si>
    <t>项目终止年度</t>
  </si>
  <si>
    <t>项目概述</t>
  </si>
  <si>
    <t>项目
总额</t>
  </si>
  <si>
    <t>以前年度已下达资金（注明来源及数额）</t>
  </si>
  <si>
    <t>是否为典型村项目</t>
  </si>
  <si>
    <t>备注</t>
  </si>
  <si>
    <t>小计</t>
  </si>
  <si>
    <t>中央衔接资金省级
配套</t>
  </si>
  <si>
    <t>省级
驻帮扶
资金</t>
  </si>
  <si>
    <t>深圳级
驻帮扶
资金</t>
  </si>
  <si>
    <t>市级
驻帮扶
资金</t>
  </si>
  <si>
    <t>区级
驻帮扶
资金</t>
  </si>
  <si>
    <t>合计</t>
  </si>
  <si>
    <t>东里镇13个</t>
  </si>
  <si>
    <t>汕头市澄海区东里镇石丁村大榕树文化广场建设项目</t>
  </si>
  <si>
    <t>东里镇石丁村</t>
  </si>
  <si>
    <t>占地面积约4662平米（约7亩），项目建设围绕古榕树为中心，盘活村后大榕树周边场地，目前土地为净地，盘活利用闲置土地资源，结合周边的田园风光，休闲农庄、特色农业产业园等，建设以“石丁印象”为主题的文化广场，共同打造农文旅产业基础设施。对环村北路配套设施进行提升，水泥路面、石篱护坡、下水道、照明及绿化等。</t>
  </si>
  <si>
    <t>完善基础设施建设，提升镇村公共基础设施水平，促进乡村振兴。</t>
  </si>
  <si>
    <t>是</t>
  </si>
  <si>
    <t>汕头市澄海区东里镇古港东路沿线墟市（南畔洲农耕文化创业街）</t>
  </si>
  <si>
    <t>东里镇南畔洲村</t>
  </si>
  <si>
    <t>利用古港东路南侧用地建设集装箱商业墟市以及布设灯光、广告，依托樟林古港入口沿线节点，打造农耕文化创业街。</t>
  </si>
  <si>
    <t>盘活土地资源，发展村集体经济，增加村民收入，促进乡村振兴。</t>
  </si>
  <si>
    <t>汕头市澄海区东里镇新陇村三儒里片区品质提升项目</t>
  </si>
  <si>
    <t>东里镇新陇村</t>
  </si>
  <si>
    <t>对场地景观进行提升，占地面积约5000平米，包括建设码头，停车场，道路，多功能广场等；复建任荣学校，新建多功能展厅，包括室内装修，周边景观等；桥头入口至仁荣学校步道及拆迁等。</t>
  </si>
  <si>
    <t>典型镇培育资金420万</t>
  </si>
  <si>
    <t>汕头市澄海区东里镇和洲村前新乡池塘农文旅产业项目</t>
  </si>
  <si>
    <t>东里镇和洲村</t>
  </si>
  <si>
    <t>项目占地面积约10.7亩，其中水面面积约5.6亩，依托当地自然风光和生态资源，围绕池塘为中心进行升级改造，建设休闲娱乐广场、打造生态环形漫步道、增设景观亲水平台、休闲市集广场、特色廊架，配套游乐设施、坐凳、小品等，建设综合性农文旅片区。</t>
  </si>
  <si>
    <t>汕头市澄海区东里镇东陇村农耕产业提升项目</t>
  </si>
  <si>
    <t>东里镇东陇村</t>
  </si>
  <si>
    <t>项目总用地面积约60亩，共分为农耕文化园、劳动教育实践基地、亲子农场、企业一亩田、市民三分地等八大功能分区。</t>
  </si>
  <si>
    <t>23年市级驻镇帮镇扶村100万</t>
  </si>
  <si>
    <t>汕头市澄海区东里镇头冲村共富工坊项目</t>
  </si>
  <si>
    <t>东里镇头冲村</t>
  </si>
  <si>
    <t>打造一处二层结构建筑，用于潮汕特产现场制作场所，并结合电商进行现场直播，促进潮汕特色美食走向市场化。</t>
  </si>
  <si>
    <t>汕头市澄海区东里镇西园路配套提升项目</t>
  </si>
  <si>
    <t>东里镇</t>
  </si>
  <si>
    <t>项目设计范围为东里镇东陇村东陇大池西侧西园路，起点文化路，终点古港路，总长度约523米，规划宽度6米至10米，拟实施道路全线设置混凝土路面，现状排水已完善，拟建道路考虑提升检查井至新建路面标高。</t>
  </si>
  <si>
    <t>完善基础设施建设，方便群众出行，促进乡村振兴。</t>
  </si>
  <si>
    <t>第二批典型镇</t>
  </si>
  <si>
    <t>汕头市澄海区东里镇大围村新型农村集体经济发展项目</t>
  </si>
  <si>
    <t>东里镇大围村</t>
  </si>
  <si>
    <t>培育发展村级产业，增加村民收入，发展村集体经济，促进乡村振兴。</t>
  </si>
  <si>
    <t>省第三批典型村拟培育对象</t>
  </si>
  <si>
    <t>汕头市澄海区东里镇和洲村老学校片生态产业项目</t>
  </si>
  <si>
    <t>对和洲村老学校周边池塘进行风貌提升，依托当地自然风光和生态资源，围绕池塘为中心进行升级改造，建设生态、休闲、观光、研学、文化体验于一体的综合性农业文旅园区。</t>
  </si>
  <si>
    <t>汕头市澄海区东里镇大围村大洲片区基础设施提质工程</t>
  </si>
  <si>
    <t>本次工程涵盖场地清理、土方、砌体、道路、铺装、给排水及人居环境提升等多个方面。包含场地清理（场地清杂清障、主干道清表、池塘清淤）、土方工程（道路土方施工、宫前广场绿化修坡，及新建二层电商楼）、砌体工程（挡土墙和树池砌筑）、道路工程（道路施工、机耕路建设、路缘石铺设）、铺装工程（植草砖护坡、透水砖与广场砖铺设），并配套建设给排水、绿化及照明工程，通过系统性施工全面推动场地基础优化、功能完善与人居环境提升。</t>
  </si>
  <si>
    <t>汕头市澄海区东里镇东和村入村道综合整治惠民项目</t>
  </si>
  <si>
    <t>东里镇东和村</t>
  </si>
  <si>
    <t>拟对东和入口道路（乌石桥-村址前）约600米、宽约9米；（沙堆一路）约100米、宽约6米；（乌石三路-六亩路）约235米、宽约5米三条主要道路进行路面黑底化及下水管网重新布设。</t>
  </si>
  <si>
    <t>否</t>
  </si>
  <si>
    <t>汕头市澄海区东里镇河美村干渠北路西段配套设施升级项目</t>
  </si>
  <si>
    <t>东里镇河美村</t>
  </si>
  <si>
    <t>为进一步完善该路段设施配套建设，拟实施河美村干渠北路西段后续配套建设，工程建设总投资估算195 万元，其中工程建设费约165万元，其他费用30万元。建设主要内容:1.新建 370米长硬底化路面;2.沿线北侧新建压顶及波形护栏;3.新建6处错车道，配套过路涵管;4.路灯及其他配套建设。</t>
  </si>
  <si>
    <t>汕头市澄海区东里镇人居环境整治提升综合项目</t>
  </si>
  <si>
    <t>提升农村人居环境整治水平</t>
  </si>
  <si>
    <t>本项目估算总投资约850万元，拟对辖区内镇性道路，国道539东里段，镇辖区内沟渠水体以及各村所属责任范围的环境整治。包括改善环境卫生、绿化提升、沟渠水体等人居环境整治。</t>
  </si>
  <si>
    <t>改善农村人居环境，提升镇域村容村貌。</t>
  </si>
  <si>
    <t>盐鸿镇12个</t>
  </si>
  <si>
    <t>汕头市澄海区盐鸿镇鸿一村莲鸿路改造工程项目</t>
  </si>
  <si>
    <t>盐鸿镇人民政府</t>
  </si>
  <si>
    <t>2022年</t>
  </si>
  <si>
    <t>2024年</t>
  </si>
  <si>
    <t>本项目位于鸿一村大堀田片区，属村内道路，全长为804米。将前段683米路段原双车道路面扩建为四车道路面，铺设沥青砼路面；后段121米拟新建沥青混凝土路面结构。同时在道路两侧设置纵向雨水管网，完善沿线排水系统，完善沿线的标志标线等交安设施。
项目总投资约为871.96万元，项目已于2024年1月份完成工程验收，由于缺乏建设资金，现拟申请奖补资金113.96万元。</t>
  </si>
  <si>
    <t>改善道路通行条件，提升镇村公共基础设施水平。</t>
  </si>
  <si>
    <t>758
（2021年度深圳资金148、区级100，2024年度省级资金510、）</t>
  </si>
  <si>
    <t>汕头市澄海区盐鸿镇港中路道路提升项目</t>
  </si>
  <si>
    <t>2025年</t>
  </si>
  <si>
    <t>计划利用港中路（全长约1342米）和俊利路（全长约395米）原有路面加铺沥青罩面。同时，在前干渠桥处新建6米箱涵并铺筑沥青混凝土路面、新建镀锌钢管栏杆；前干渠桥至汕北大道段回填素土后路面硬底化并铺筑沥青混凝土路面，利用现有土路肩新建波形护栏258米；在邻近汕北大道路段一侧新建5米箱涵、回填素土后路面硬底化并铺筑沥青混凝土路面；全线增划交通标线、配套排水和照明系统等。
项目总投资额为654.8091万元，由于缺乏建设资金，现拟申请资金149.8091万元。</t>
  </si>
  <si>
    <t>优化道路沿线环境，改善道路通行条件，促进镇村与城乡交通主干道的高效联通，激活街区商贸活力，为我镇建设美丽圩镇、推进招商引资工作夯实基础。</t>
  </si>
  <si>
    <t>505
（2024年度深圳资金505）</t>
  </si>
  <si>
    <t>汕头市澄海区盐鸿镇原二中前道路改造项目（驻镇帮镇扶村项目）</t>
  </si>
  <si>
    <t>对原盐鸿第二中学前道路(全长1261米、宽4米)进行改造，铺设水泥混凝士路面，优化道路交通环境。项目总投资额为193.83万元，由于缺乏建设资金，现拟申请奖补资金18.02万元。</t>
  </si>
  <si>
    <t>完善基础设施配套，进一步优化农村人居环境和营商环境。</t>
  </si>
  <si>
    <t>175.80
（2023年度深圳资金175.8）</t>
  </si>
  <si>
    <t>汕头市澄海区盐鸿镇莲鸿路示范街打造项目</t>
  </si>
  <si>
    <t>计划莲鸿路路段部分外立面进行翻新提升，统一商铺招牌，增设防腐木种植花池，有条件路段种植乔木，更换外立面窗框及空调装饰框；金鸿公路入口处，增设入口景墙标识及不锈钢仿竹栏杆，优化绿化布置，增加绿色铁丝围挡；金鸿公路与汕北大道交界处，增设入口景观墙及宣传标语等。</t>
  </si>
  <si>
    <t>加强基础设施建设，提升集镇区风貌，带动镇域经济发展。</t>
  </si>
  <si>
    <t>100
（2023年度“百千万工程”专项补助资金）</t>
  </si>
  <si>
    <t>汕头市澄海区盐鸿镇上港路道路提升项目</t>
  </si>
  <si>
    <t>计划将现状454米长的土路进行黑底化，将现有长1378米的水泥路面加铺沥青，配套建设道路照明及排水系统。</t>
  </si>
  <si>
    <t>汕头市澄海区盐鸿镇大排东路道路提升项目</t>
  </si>
  <si>
    <t>计划对现状破损路面进行拆除，新建水泥路面，加铺沥青罩面，总长度约1286米，宽度6.5米，配套建设道路交通标志牌及指示标线。</t>
  </si>
  <si>
    <t>汕头市澄海区盐鸿镇港头胶腚脚片机耕道路建设项目</t>
  </si>
  <si>
    <t>本项目位于汕头市澄海区盐鸿镇港头社区，建设范围涉及汕北大道东侧现状农田的两条机耕道，道路等级为机耕道，设计速度为15km/h。其中道路一前段现状已有约500米的水泥混凝土路面，本次设计接顺现有路面，设计长度762m，道路设计宽度为3.5m，现状为砂石路面；道路二设计长度827m，道路设计宽度为3.5m，现状为砂石路面。建设内容主要包括：道路硬底化、沟渠清淤、新建挡土墙、种植乔木。</t>
  </si>
  <si>
    <t>改善道路基础设施，提升农业生产的交通便利性，促进农业产业发展。</t>
  </si>
  <si>
    <t>汕头市澄海区盐鸿镇村内道路建设项目</t>
  </si>
  <si>
    <t>主要建设范围涉及鸿一村、鸿二村、鸿三村、中社村等4个村，其中鸿一村包含3条道路，总长度约629米，宽度为4-5米；鸿二村包含2条道路，总长度约253米，宽度为4.5-6米；鸿三村包含15条巷道，总长度约5400米，宽度为3.5米；中社村包含2条道路，总长度约189米，宽度为2.5-5米；建设内容主要对四个村的村道进行硬底化设计以及完善部分道路雨水系统。</t>
  </si>
  <si>
    <t>改善道路基础设施，提高农民出行便利性，促进农村经济发展。</t>
  </si>
  <si>
    <t>其中鸿一村为典型村</t>
  </si>
  <si>
    <t>汕头市澄海区盐鸿镇驻镇帮镇扶村工作经费</t>
  </si>
  <si>
    <t>提升脱贫攻坚成果水平-工作经费</t>
  </si>
  <si>
    <t>作为驻镇帮镇扶村工作队工作经费的补充，用于开展日常办公、学习培训、会议、宣传等方面的支出。拟申请2025年驻镇帮镇扶村资金12万。</t>
  </si>
  <si>
    <t>满足群众的精神文化需求，提升群众的幸福感、获得感。</t>
  </si>
  <si>
    <t>汕头市澄海区盐鸿镇人居环境管理综合提升项目</t>
  </si>
  <si>
    <t>项目包括盐灶片区人居环境管理体制机制研究、环境绿化美化、道路工程及水利工程等项目后期管护。道路工程及水利工程等项目后期管护具体内容包括道路保洁、绿化维护、沟渠保洁、垃圾收集运输及其他项目，已通过盐鸿镇保洁市场化项目完成招标，总投资为192.88万元，由于镇级财力薄弱，拟申请人居环境管理综合提升项目资金用于保洁市场化项目的支出。</t>
  </si>
  <si>
    <t>汕头市澄海区盐鸿镇2025年度绿美提升项目</t>
  </si>
  <si>
    <t>为深入贯彻习近平生态文明思想，充分发挥新兴领域党组织和党员在生态文明建设中的示范引领作用，推动“两新助力、植树添绿”乡村绿化专项行动走实走深，2025年计划在镇辖区内种植黄花风铃、火山榕、火焰木、宫粉紫荆、香樟等树苗，增加绿植数量与种类，优化绿美布局，营造出更加舒适宜人的公共空间，项目计划总投资约80万元。</t>
  </si>
  <si>
    <t>汕头市澄海区盐鸿镇2025年度乡村振兴具体规划编制项目</t>
  </si>
  <si>
    <t>提升脱贫攻坚成果水平-规划编制</t>
  </si>
  <si>
    <t>项目包括《汕头市澄海区盐鸿镇国土空间总体规划（2021—2035年）》、《汕头市澄海区莲花山山地产业片区春天湖组团控制性详细规划（CH-028-01、CH-028-02控制单元）》、《汕头市澄海区盐鸿镇国道东侧、生水路南侧片区控制性详细规划（CH-020编制单元）》、《汕头市澄海区盐鸿镇中心区控制性详细规划论证修编项目》、《汕头市澄海区盐鸿镇三二四国道西侧、莲花山路两侧片区控制性详细规划论证修编项目》等规划编制工作。</t>
  </si>
  <si>
    <t>全面贯彻上级关于乡村振兴工作的精神，扎实稳妥推进乡村建设，进一步优化全镇城镇村庄布局和产业布局，到2025年底，完成编制镇域乡村振兴规划、村庄规划和控制性详细规划等。改善道路基础设施，提高农民出行便利性，促进农村经济发展，提升镇域村容村貌，优化农村人居环境和营商环境。</t>
  </si>
  <si>
    <t>其中港头社区、鸿一村、鸿四村为典型村</t>
  </si>
  <si>
    <t>莲华镇22个</t>
  </si>
  <si>
    <t>汕头市澄海区莲华镇驻镇帮镇扶村工作经费</t>
  </si>
  <si>
    <t>莲华镇人民政府</t>
  </si>
  <si>
    <t>项目初期预算为20万元，拟申请2025年驻镇帮镇扶村资金20万元，将用于工作队开展日常办公、学习培训、走访调研、乡村振兴政策宣传、驻镇帮镇扶村活动组织等方面的支出。其中拟用于工作队日常办公1万元，学习培训4万元，走访调研2万元，乡村振兴政策宣传3万元，驻镇帮镇扶村活动组织10万元，共计20万元。</t>
  </si>
  <si>
    <t>提升驻镇帮镇扶村工作队的业务能力，巩固拓展脱贫攻坚成果同乡村 振兴有效衔接，更好的解决乡村振 兴的短板弱项和群众急难愁盼的实 际问题，加大驻镇帮镇扶村工作的 宣传力度，加深与民众的沟通，拉 进彼此的距离，点滴增强民众的幸福感。</t>
  </si>
  <si>
    <t>澄海区莲华镇上墩村新型农村集体经济发展项目</t>
  </si>
  <si>
    <t>莲华镇上墩经联社</t>
  </si>
  <si>
    <t>项目建成后，预计每年可为村集体增收约6万元。通过项目建设，盘活村集体资产，增加村集体经济收入，实现集体资产的保值增值，壮大集体经济；满足村民、旅客以及过往货车的新能源充电需求。</t>
  </si>
  <si>
    <t>澄海区莲华镇梅陇村新型农村集体经济发展项目</t>
  </si>
  <si>
    <t>莲华镇梅陇经联社</t>
  </si>
  <si>
    <t>项目建成后，通过有偿出租，预计每年可为村集体增收6万元。通过项目建设，有效盘活村集体资产，增加村集体经济收入，实现集体资产的保值增值，壮大集体经济；改善村容村貌，美化村居环境。</t>
  </si>
  <si>
    <t>汕头市澄海区莲华镇下长宁村电泵站建设工程</t>
  </si>
  <si>
    <t>莲华镇下长宁经联社</t>
  </si>
  <si>
    <t>计划建设内容①新建一座电泵站；②新建安装一座节制闸水栅；安装手电螺杆式启闭机两台；电线安装、沟渠清淤等。</t>
  </si>
  <si>
    <t>通过对排渠体系的改造和升级，提升排涝能力，改善农田生产条件，保障区域内人民群众生命和财产安全，促进水环境持续发展，切实提高人民生活、生产质量。</t>
  </si>
  <si>
    <t>汕头市澄海区莲华镇南美村电灌站改造工程</t>
  </si>
  <si>
    <t>莲华镇南美经联社</t>
  </si>
  <si>
    <t>计划建设内容①将原电灌站升级改造；②新建小型泵站；③增加节制闸；④周边水利设施配套。</t>
  </si>
  <si>
    <t>汕头市澄海区莲华镇上墩电排站升级改造工程</t>
  </si>
  <si>
    <t>计划建设内容：
①将400米原铝芯电览改为铜芯电览；
②将两个闸口手动启闭功能更改自动启闭功能。
③增加节制闸
④配套周边水利设施</t>
  </si>
  <si>
    <t>通过对排渠体系的改造和升级，提升排涝能力，改善农田生产条件。</t>
  </si>
  <si>
    <t>汕头市澄海区莲华镇南塘村后池人居环境整治综合提升工程</t>
  </si>
  <si>
    <t>莲华镇南塘经联社</t>
  </si>
  <si>
    <t>一.村后路道路硬底化拓宽；二.池塘东西两侧停车场建设；三.池塘整治提升；四.池塘南侧排污及风貌提升。</t>
  </si>
  <si>
    <t>项目建成将提升人居环境和村容村貌，提高村民生活环境，出行方便，促进乡村振兴，增加群众幸福感和获得感。</t>
  </si>
  <si>
    <t>汕头市澄海区莲华镇后浦村墩顶路及宫后桥建设项目</t>
  </si>
  <si>
    <t>莲华镇后浦经联社</t>
  </si>
  <si>
    <t>为完善基础设施，改善农村人居环境，解决群众出行难问题，拟对后浦村墩顶机耕路进行提升改造，开挖原有素土路面后新做道路，拟对后浦村妈宫后新建1座过道桥。新建箱涵。</t>
  </si>
  <si>
    <t>项目建设将方便群众出行，提高村内人居环境，增加群众幸福感、获得感。</t>
  </si>
  <si>
    <t>汕头市澄海区莲华镇村内道路建设（补短板项目）</t>
  </si>
  <si>
    <t>拟对莲华镇莲华镇溪西、雅道等2个村实施部分村内道路进行硬底化及配套建设。</t>
  </si>
  <si>
    <t>切实提升人居环境和村容村貌，方便村民出行，解决行路难问题，促进乡村振兴，增加群众幸福感和获得感。</t>
  </si>
  <si>
    <t>其中溪西村为典型村。</t>
  </si>
  <si>
    <t>汕头市澄海区莲华镇苏隆排渠莲华段整治提升工程</t>
  </si>
  <si>
    <t>项目计划实施路面建设、栏杆配套及绿化照明等。主要为苏隆排渠(东光桥至国土桥)东侧铺设人行道，配套安全栏杆和路灯照明等；渠道西侧新建混凝土挡墙和铺设人行步道，配套安全栏杆和路灯照明等。</t>
  </si>
  <si>
    <t>通过对渠道的改造提升，促进水环境持续改善，打造和谐优美的城乡水环境，营造整洁、有序、优美的城乡水域环境，提高群众幸福感。</t>
  </si>
  <si>
    <t>汕头市澄海区莲华镇全镇域控制性规划</t>
  </si>
  <si>
    <t>编制莲华镇国土空间规划、项目涉及片区控制性详细规划、莲华镇乡村村庄规划等镇域发展规划体系</t>
  </si>
  <si>
    <t>进一步整合莲华镇自然资源、产业资源、土地资源和区域资源，完善莲华镇镇域发展规划体系。</t>
  </si>
  <si>
    <t>汕头市澄海区莲华镇国家现代产业园区配套项目</t>
  </si>
  <si>
    <t>为做好广东省汕头市澄海区国家现代农业产业园建设工作，促进澄海区狮头鹅产业高质量发展，深入实施“百千万工程”，促进我镇古城片、东光村北坟后片狮头鹅产业，优化产业片区配套，打通发展瓶颈，项目拟对两个产业片区内基础设施进行完善升级，优化片区内给排水、道路功能，其中东光村北坟后片计划对地块和渠道进行清障清淤，长度约1872米，埋设4根钢筋混凝土管及设置2宗节制闸等，古城片区计划对长约800米，宽约5米的原有素土路进行混凝土铺设，沿线渠道清淤及完善交通设施等。</t>
  </si>
  <si>
    <t>进一步改善片区内狮头鹅产业养殖条件，服务澄海区国家现代农业产业园狮头鹅产业发展。</t>
  </si>
  <si>
    <t>汕头市澄海区莲华镇乡村振兴人才驿站建设项目</t>
  </si>
  <si>
    <t>提升镇域公共服务能力</t>
  </si>
  <si>
    <t>项目在莲华镇水利所主体建筑基础上进行加建及改造而成。新建建筑为245㎡，主要用作为接待交流和宿舍。利用原有水利所建筑约95㎡进行改造，主要用作为培训及学习交流区域。含接待处、多功能厅及交流中心、附属区和其它设施，门前约500㎡的附属区我们也进行升级配套，作为运动休闲场地。</t>
  </si>
  <si>
    <t>实现乡村振兴人才信息交流，助力开展乡村人才教育培训、发挥柔性引才平台作用，推动各类人才与乡村振兴重点工作无缝衔接。</t>
  </si>
  <si>
    <t>汕头市澄海区莲华镇党群服务中心室内外配套设施提质升级工程</t>
  </si>
  <si>
    <t>2024</t>
  </si>
  <si>
    <t>包括对镇级党群服务中心及周边配套设施进行完善，推进党群服务中心品质提升，并做好室内外环境提升、宣传氛围营造、停车场补充绿化、完善路面标线及围墙建设等工作，切实提升莲华镇公共服务水平。</t>
  </si>
  <si>
    <t>切实提升莲华镇公共服务水平</t>
  </si>
  <si>
    <t>汕头市澄海区莲华镇美丽水乡建设项目</t>
  </si>
  <si>
    <t>（一）打造一条美丽街道。选取现状隆城乡主要主入口的镇前街和玉莲路进行打造，采取优化道路断面、增加绿化及沿街外立面改造等形式。
（二）打造一条美丽河道。依托环乡河，进行改造提升，打造同心广场、美食广场、田园岸线和滨水庭院四个主要节点。
（三）新建一个绿美公园。利用党群服务中心与环乡河之间的空间，新建一个约10亩的夜景绿美公园，打造星空营地、游客中心、林下集市、童乐趣玩四个节点，进一步增加集镇区公共活动空间，既吸引群众游览又作为夜经济产业重要平台。</t>
  </si>
  <si>
    <t>项目建设将串珠成链，助力莲华镇建成真正意义上的美丽圩镇；形成特色潮汕水乡，助力莲华研学旅游蝶变升级；激活党群服务运营新模式，实现公共服务与产业运营双提升。</t>
  </si>
  <si>
    <t>汕头市澄海区莲华镇苏隆排渠隆城段河涌整治大提升工程</t>
  </si>
  <si>
    <t>1、对长约839米渠道进行清淤，平均清淤深度为0.5m。
2、对沿堤土路平整清障，并进行砼路面硬化；
3、渠道右岸砌石挡墙，共547米。
4、群乐桥至东铁路段左岸沿线安装仿木围栏杆，渠道左右岸路面硬底化，左岸840m，右岸567m。
5、为连接苏隆排渠与原有农沟，设置 3 根钢筋砼埋管，中粗砂管座。</t>
  </si>
  <si>
    <t>切实改善沟渠水体环境，提高城乡行洪灌溉能力。</t>
  </si>
  <si>
    <t>汕头市澄海区莲华镇苏隆排渠新沟桥至东光桥段整治大提升工程</t>
  </si>
  <si>
    <t>澄项目建设内容：对苏隆排渠新沟桥至东光桥左岸340米新建挡土墙和栏杆及人行步道，配套箱涵一座。
。</t>
  </si>
  <si>
    <t>汕头市澄海区莲华镇美丽水乡建设项目二期</t>
  </si>
  <si>
    <t>项目计划对楼下桥至东铁路段的房屋进行立面改造，喷涂真石漆，窗套美化以及空调架安装，并对路面进行美化，设立慢行道；对群乐桥往关井路段路面美化以及沿路外立面美化，空调架安装；对永福街至镇人才驿站路段进行路面美化及路灯安装。</t>
  </si>
  <si>
    <t>改善隆城关至群乐桥、楼下桥至东铁路段及永福街至镇人才驿站范围内的人居环境，进一步打造莲华镇的美丽水乡建设。</t>
  </si>
  <si>
    <t>汕头市澄海区莲华镇下长宁村“匠心独运”整村运营富民兴村项目</t>
  </si>
  <si>
    <t>2025</t>
  </si>
  <si>
    <t>一、完善农业科普园产业配套功能
①农事体验入口标识；②农耕主题活动、手工坊功能区域打造
③活动集散空间打造；④亲子娱乐、儿童游玩场地布置
二、村庄环线基础设施提升
灯光设置、道路拓宽、绿化种植、设置垃圾回收点。
三、村庄环线景观节点打造
① 环线入口标识设计；②农耕主题景观建筑打造
③打卡构件设计；④田园主题口袋公园设计
⑤农耕田园体验入口门楼设计</t>
  </si>
  <si>
    <t>打造省级典型村样板，通过整村打造、整村运营，实现乡村产业、乡村建设、乡村治理全面提升，同时壮大集体经济和增加村民收入。</t>
  </si>
  <si>
    <t>汕头市澄海区莲华镇上墩后排渠整治（首期）大提升工程</t>
  </si>
  <si>
    <t>1、对270米渠道进行清淤，平均清淤深度为 0.5m。
2、对沿堤土路平整清障，并进行砼路面浇筑；
3、渠道左岸新建生态砖挡墙长度为250m。
4、渠道左岸装仿木围栏杆258m，渠道左岸路面硬底化，宽2m，长258m，路面刷彩色地坪漆。</t>
  </si>
  <si>
    <t>汕头市澄海区莲华镇人居环境整治综合提升项目</t>
  </si>
  <si>
    <t>项目拟对辖区内镇级道路，国道539莲华段，镇辖区内沟渠水体以及各村所属责任范围的环境整治。包括改善环境卫生、绿化提升、沟渠水体等人居环境整治。</t>
  </si>
  <si>
    <t>切实提升镇域人居环境水平。</t>
  </si>
  <si>
    <t>汕头市澄海区莲华镇中片农业主产区水利沟渠渠体整治工程</t>
  </si>
  <si>
    <t>对新洋沟清淤清障整治，长度1.9km。东浦村面前沟0.4km新建挡土墙，后浦村排水沟新建挡土墙。</t>
  </si>
  <si>
    <t>通过对排渠系统的改造整治，提升排灌能力，提高生产环境条件，促进农业增产、农民增收。</t>
  </si>
  <si>
    <t>溪南镇33个</t>
  </si>
  <si>
    <t>汕头市澄海区溪南镇大新至梅浦绿道提升改造工程</t>
  </si>
  <si>
    <t>溪南镇人民政府</t>
  </si>
  <si>
    <t>现状位于溪南镇大新至梅浦绿道长约2.3公里。本次提升对此段绿道进行提升美化，对现状进行清理，大新段绿道美化，梅浦段行车道提升、护栏建设以及局部特色节点打造，更新亮化。完善基础设施配套加入智能化设施，实现互联互通，实现网络+单元的绿道系统构建等。</t>
  </si>
  <si>
    <t>提升镇村公共基础设施水平，改善农村人居环境，增强群众幸福感。</t>
  </si>
  <si>
    <t>汕头市澄海区溪南镇金南南路（南美路至汕北大道）改造工程</t>
  </si>
  <si>
    <t>道路全长约1242米，宽18米，建设内容包括现状混凝土路面修复及部分拓宽改造后加沥青罩面，铺设人行道、改造道路安全防护设施，沿线补种行道树、完善交通、排水及照明等设施。</t>
  </si>
  <si>
    <t>补齐圩镇基础设施短板，进一步提升圩镇品位，打造“环境美、产业兴、设施齐、群众乐”的美丽圩镇。</t>
  </si>
  <si>
    <t>2024年度深圳级驻帮扶资金358</t>
  </si>
  <si>
    <t>汕头市澄海区溪南镇南美路(金溪路至金南路)罩面建设工程</t>
  </si>
  <si>
    <t>长度约780米，道路宽度约9米。建设内容：1、现状混凝土路面加敷沥青罩面；2、交通标志线划线；3、现状破损路面修复后加沥青罩面；4、现状检查井提升。</t>
  </si>
  <si>
    <t>2024年度深圳级驻帮扶资金156</t>
  </si>
  <si>
    <t>汕头市澄海区溪南镇党群服务中心建设项目</t>
  </si>
  <si>
    <t>溪南镇党群服务中心在原澄海区地方税务局溪南税务分局主体建筑基础上进行改建升级，规划配套镇政务服务大厅、乡村振兴人才驿站、镇史展示区、农产品展销区、培训教室、会议室、党员活动区、宿舍等。</t>
  </si>
  <si>
    <t>提升政务服务效能，加强乡村人才服务保障，进一步提高党群服务中心的政治功能、组织功能和服务功能，深入发挥全面巩固基层党建、密切联系服务群众、引领促进基层治理等重要作用。</t>
  </si>
  <si>
    <t>2024年度深圳级驻帮扶资金63</t>
  </si>
  <si>
    <t>汕头市澄海区溪南镇驻镇帮镇扶村工作经费</t>
  </si>
  <si>
    <t>驻镇帮镇工作经费用于驻镇帮镇扶村学习、宣传、调研、外出交通、办公等日常经费。</t>
  </si>
  <si>
    <t>保障驻村第一书记、驻镇帮镇扶村工作队成员开展好巩固脱贫攻坚成果与乡村振兴有效衔接等工作。</t>
  </si>
  <si>
    <t>汕头市澄海区溪南镇全域感知平台建设项目</t>
  </si>
  <si>
    <t>根据溪南镇的辖区范围及地理特点，本项目拟通过前端监控+后端运算的方式，在前端布置高倍数摄像机，通过高倍数放大和基站铁塔高度优势，单个前端点位即可对半径500-2200米内的耕地、河道、高风险区域等场景实行全天候360度无死角监控，后端则利用溪南镇全域感知平台提供的算法服务，对前端点位回传的数据进行二次研判，判断违规则通过多种方式向监管员发出告警，工作人员可通过电脑、手机等终端连入溪南镇全域感知平台，随时随地查看监控点现场实时情况。项目通过采购第三方服务方式，由第三方提供数字信息技术，通过数字化管理和信息资源共享，提升河道防灾、土地管理、环境保护、人居环境整治等多方面监控执法的能力和水平。</t>
  </si>
  <si>
    <t>通过数字化管理和信息资源共享，提升河道防灾、土地管理、环境保护、人居环境整治等多方面监控执法的能力和水平。</t>
  </si>
  <si>
    <t>汕头市澄海区溪南镇智慧农业项目</t>
  </si>
  <si>
    <t>项目通过采购第三方服务方式，引入物联网、大数据及人工智能技术，实时监测气象与土壤、虫情、水肥一体化自动调配等现代数字农业信息技术，实现农业生产过程智能化管理，降低农业生产成本，提高农产品的生产技术水平。</t>
  </si>
  <si>
    <t>通过数字化管理，实现农业生产过程智能化管理，降低农业生产成本，提高农产品的生产技术水平。</t>
  </si>
  <si>
    <t>汕头市澄海区溪南镇农村公厕改造提升项目</t>
  </si>
  <si>
    <t>对溪南镇10个典型村的公厕进行进行改造提升等。</t>
  </si>
  <si>
    <t>扎实推进“十四五”农村厕所革命工作，进一步提升农村厕所质量，改善村民生活条件和人居环境质量。</t>
  </si>
  <si>
    <t>汕头市澄海区溪南镇美丽圩镇客厅改造提升项目</t>
  </si>
  <si>
    <t>项目位于溪南镇政府综合楼，建设内容包括外立面改造、室内配套改建及修缮装饰、设备设施购置等，并形成形象展示区、休闲交流区、会议洽谈区等3大功能区。</t>
  </si>
  <si>
    <t>项目将进一步补齐溪南镇美丽圩镇"十个一"建设短板，打造溪南镇"百千万工程"对外展示窗口。</t>
  </si>
  <si>
    <t>汕头市澄海区溪南镇金溪灌渠整治工程</t>
  </si>
  <si>
    <t>对金溪灌渠长3800米进行整治，包括疏浚、清淤等。</t>
  </si>
  <si>
    <t>通过该项目的整治，增加灌渠的蓄水量，改善水质条件及人居环境，充分发挥灌渠的防洪、灌溉效益。</t>
  </si>
  <si>
    <t>汕头市澄海区溪南镇塘陇水电沟整治工程</t>
  </si>
  <si>
    <t>对塘陇水电沟进行整治,包括疏浚、清淤和退水涵闸的修复等。</t>
  </si>
  <si>
    <t>通过该项目的整治，增加水电沟的蓄水量，改善水质条件及人居环境，充分发挥水电沟的防洪、灌溉效益。</t>
  </si>
  <si>
    <t>汕头市澄海区溪南镇义隆排渠整治工程</t>
  </si>
  <si>
    <t>对义隆排渠长2000米进行整治，包括疏浚、清淤等。</t>
  </si>
  <si>
    <t>通过该项目的整治，增加排渠的蓄水量，改善水质条件及人居环境，充分发挥排渠的防洪、灌溉效益。</t>
  </si>
  <si>
    <t>2021年汕头市澄海区溪南镇银东一路建设项目</t>
  </si>
  <si>
    <t>路面建设、步道砖及绿化照明、排水工程，长约800米，宽16米。</t>
  </si>
  <si>
    <t>功能定位：完善镇域基础设施建设，提高道路交通条件，改善营商环境，推动镇域经济发展。实现目标：通过镇域基础设施建设，有力推动城乡一体化建设的步伐。</t>
  </si>
  <si>
    <t>2021年度下达42万元；2023年度下达100万元</t>
  </si>
  <si>
    <t>被收回22年24年市级资金指标项目</t>
  </si>
  <si>
    <t>2022年汕头市澄海区溪南镇乡村振兴发展总体规划项目</t>
  </si>
  <si>
    <t>编制全镇乡村振兴发展总体规划，明确推进乡村振兴目标。</t>
  </si>
  <si>
    <t>完成多方面规划编制项目，为全镇建设及经济社会发展提供有力的规划支撑及服务保障。</t>
  </si>
  <si>
    <t>被收回22年和24年市级资金指标项目</t>
  </si>
  <si>
    <t>汕头市澄海区溪南镇水南排渠整治工程</t>
  </si>
  <si>
    <t>对水南排渠长1100米进行整治，包括疏浚、清淤等。</t>
  </si>
  <si>
    <t>汕头市澄海区溪南镇防洪堤脚灌渠整治工程</t>
  </si>
  <si>
    <t>对防洪堤脚灌渠长6000米进行整治，包括疏浚、清淤等。</t>
  </si>
  <si>
    <t>汕头市澄海区溪南镇辛合南排渠整治工程</t>
  </si>
  <si>
    <t>对辛合南排渠长3700米进行整治，包括疏浚、清淤等。</t>
  </si>
  <si>
    <t>汕头市澄海区溪南镇人居环境综合整治提升项目</t>
  </si>
  <si>
    <t>对辖区内18条镇性道路，4条沟渠水体等日常保洁。</t>
  </si>
  <si>
    <t>汕头市澄海区溪南镇梅洲村村内道路硬底化工程</t>
  </si>
  <si>
    <t>梅洲经联社</t>
  </si>
  <si>
    <t>1、套龙通巷道路建设项目，长约226.5米，宽约3-3.5米,面层厚度10厘米,使用C30混凝土；
2、中旅路东一横、二横、三横道路建设项目，长约221.2米，宽约3米，面层厚度10厘米,使用C30混凝土。</t>
  </si>
  <si>
    <t>提升镇村公共基础设施水平，完善村内道路设施，方便群众出行。</t>
  </si>
  <si>
    <t>汕头市澄海区溪南镇梅洲村卫生站建设工程</t>
  </si>
  <si>
    <t>在梅洲村外池建设卫生站，建筑面积80平方米（一层），内设置诊断室、治疗室、候诊厅、值班室、药房、卫生间等，并配置相关卫生器材。</t>
  </si>
  <si>
    <t>提升梅洲村公共卫生基础水平，方便村民看病就医，为村民提供安全、有效、方便、价廉的医疗卫生服务。</t>
  </si>
  <si>
    <t>汕头市澄海区溪南镇仙市村村内道路硬底化工程</t>
  </si>
  <si>
    <t>仙市经联社</t>
  </si>
  <si>
    <t>1、黄枝园住宅巷道硬底化工程,长度1863米，宽3米，混凝土路面，混凝土层厚度10厘米。2、埠顶住宅巷道硬底化工程，长度930米，宽3米，混凝土路面，混凝土层厚度10厘米。3、后田池住宅巷道硬底化工程，长度285米，宽3米，混凝土路面，混凝土层厚度10厘米。4、大池周边住宅巷道硬底化工程，长度153米，宽3米，混凝土路面，混凝土层厚度10厘米。5、灰堤头住宅巷道硬底化工程，长度150米，宽3米，混凝土路面，混凝土层厚度10厘米。6、公园片住宅巷道硬底化工程，长度200米，宽3米，混凝土路面，混凝土层厚度10厘米。7、老厝区住宅巷道硬底化工程，长度225米，宽3米，混凝土路面，混凝土层厚度10厘米。</t>
  </si>
  <si>
    <t>汕头市澄海区溪南镇仙市村神凤路道路硬底化工程</t>
  </si>
  <si>
    <t>对仙市村神凤路道路长343米进行硬底化（其中一段长度261米，宽19米，另一段长度82米，宽7.5米），混凝土层厚度20厘米，两侧设置人行步道、路面照明、绿化工程等。</t>
  </si>
  <si>
    <t>汕头市澄海区溪南镇下岱美村村内道路硬底化工程</t>
  </si>
  <si>
    <t>下岱美经联社</t>
  </si>
  <si>
    <t>1、三房路建设工程项目，长约120m，宽约3.5m,面层厚度20㎝,使用C30混凝土；
2、溪墘中座巷道建设工程项目，长约160m，宽约3－3.5m，面层厚度10㎝,使用C30混凝土。</t>
  </si>
  <si>
    <t>汕头市澄海区溪南镇云英村村内道路硬底化工程</t>
  </si>
  <si>
    <t>云英经联社</t>
  </si>
  <si>
    <t>1、宫仔路东风上巷道路建设项目，长约114米，宽约3-3.3米,面层厚度10厘米,使用C35混凝土；
2、内辛围一巷道路建设项目，长约86米，宽约2.8-3米，面层厚度10厘米,使用C35混凝土。</t>
  </si>
  <si>
    <t>汕头市澄海区溪南镇南社村大池改造工程（二期）</t>
  </si>
  <si>
    <t>南社经联社</t>
  </si>
  <si>
    <t>大池占地面积约5000平方米，项目建设包括铺设2米步行道，环池增加配套3.5米混凝土路面，池边设立仿木栏杆、在北面增设一个长15米，宽6米的景观露台（下设支架支撑，悬空搭建）环池配置高景观灯、绿化等。</t>
  </si>
  <si>
    <t>完善相应基础设施建设，优化村庄风貌特色，促进村庄可持续发展，提升村容村貌、村民生活水平、乡村文明水平。</t>
  </si>
  <si>
    <t>汕头市澄海区溪南镇西社村卫生站建设工程</t>
  </si>
  <si>
    <t>西社经联社</t>
  </si>
  <si>
    <t>在崔厝港东路西社村莲影公园旁建设卫生站，建筑面积约180平方米（二层），内设置有诊断室、治疗室、候诊厅、值班室、药房、卫生间等，并配置相关医疗卫生器材等。</t>
  </si>
  <si>
    <t>提升西社村公共卫生基础水平，方便村民看病就医，为村民提供安全、有效、方便、价廉的医疗卫生服务。</t>
  </si>
  <si>
    <t>汕头市澄海区溪南镇梅浦村村内道路黑底化工程</t>
  </si>
  <si>
    <t>梅浦经联社</t>
  </si>
  <si>
    <t>1、村址前至梅江路黑底化工程，长约100米，宽约3米；
2、后埔片东路至临江路黑底化工程，长约360米，宽约5.5米；
3、梅江路中段至梅新路交界道路黑底化工程，长约160米，宽5米；
4、梅新路中段道路黑底化工程，长约115米，宽约6米；
5、七房头路至灰埕头道路黑底化工程，长约155米，宽约4米；
6、梨园路三巷道路黑底化工程，长80米，宽约3米；
7、堤脚路黑底化工程，长约200米，宽约6米。</t>
  </si>
  <si>
    <t>汕头市澄海区溪南镇梅浦村山母顶文化休闲中心及主线路提升工程</t>
  </si>
  <si>
    <t>1、山体挡土墙4米X30米+2.5米X15米；
2、埕地平整及绿化660平方米；
3、流亭美化绿化挡墙；
4、周边农房几貌提升约1000平方米；
5、光伏长廊约1000平方米配套储能及公园口充电桩。</t>
  </si>
  <si>
    <t>完善基础设施，改善人居环境，提升群众生活质量。</t>
  </si>
  <si>
    <t>汕头市澄海区溪南镇梅浦村梅园路文化路古巷路路线农房外立面喷涂质效提升工程</t>
  </si>
  <si>
    <t>1、约3000平方农房外貌水泥石灰修补；
2、通过该路段约12户，面积约3000平方米真石漆及美化线、其中约800平方米美化墙画。</t>
  </si>
  <si>
    <t>结合典型村培育建设，塑造整洁美观、宜居宜业的乡村新貌。</t>
  </si>
  <si>
    <t>汕头市澄海区溪南镇北社村北社健身公园提质升级项目</t>
  </si>
  <si>
    <t>北社经联社</t>
  </si>
  <si>
    <t>项目以华侨为主题，通过通过雕塑，图片，老物件，侨批等方式，紧扣“侨”字主题，能留住侨胞的乡愁记忆。项目建设包括园建、绿化、给排水、景观照明等。</t>
  </si>
  <si>
    <t>实施乡村振兴战略，聚焦根脉传承，讲好侨村故事。</t>
  </si>
  <si>
    <t>汕头市澄海区溪南镇大新村村内道路硬底化工程</t>
  </si>
  <si>
    <t>大新经联社</t>
  </si>
  <si>
    <t>1、武馆上田中路建设工程项目，长约92m,宽约5m,面层厚度18cm,使用C30混凝土；2、狮山巷道建设工程项目，长约77m，宽约7.5m，面层厚度18cm,使用C30混凝土。</t>
  </si>
  <si>
    <t>澄海区溪南镇梅浦村新型农村集体经济发展项目</t>
  </si>
  <si>
    <t>该项目建成后，项目建成后预计村集体每年通过光伏发电收益约3万元左右，同时增加村内停车棚位约10个，方便村民停车。</t>
  </si>
  <si>
    <t>汕头市澄海区溪南镇塘陇村北社路至堤尾路建设配套工程</t>
  </si>
  <si>
    <t>塘陇经联社</t>
  </si>
  <si>
    <t>北社路至堤尾路原有路道为素土路，新建砼道路长约250米，宽7米，排污管道250米，设置12根6米高50W路灯项目建设。</t>
  </si>
  <si>
    <t>隆都镇24个</t>
  </si>
  <si>
    <t>2021年汕头市澄海区隆都镇店市集镇区水改工程</t>
  </si>
  <si>
    <t>隆都镇店市社区居民委员会</t>
  </si>
  <si>
    <t>店市集镇区饮用水改造工程，一期全长1232.56米，二期全长4586米。一期项目于2021年9月15日竣工验收，项目总投资57.44万元，二期项目于2021年12月30日竣工验收，项目总投资67.43万元，合计124.87万元，上级下达资金70万（2021年对口帮扶市资金），因建设资金不足，拟申请奖补资金17万元，超出部分由社区自筹。</t>
  </si>
  <si>
    <t>通过农村供水管网改造，提高农村供水保障水平，保障农村人口生活、生产用水，提高用水安全。</t>
  </si>
  <si>
    <t>2021年度深圳驻帮扶资金</t>
  </si>
  <si>
    <t>汕头市澄海区隆都镇店市集镇区水改工程（三期）</t>
  </si>
  <si>
    <t>店市集镇区饮用水改造工程三期，全长2280米，项目于2023年5月10日竣工验收，项目总投资54.291918万元，因建设资金不足，拟申请奖补资金50万元，超出部分由社区自筹。</t>
  </si>
  <si>
    <t>汕头市澄海区隆都镇前美村故居周边民宅风貌提升及村道路灯升级改造项目</t>
  </si>
  <si>
    <t>隆都镇前美经济联合社</t>
  </si>
  <si>
    <t>①  故居周边约25座民宅外立面风貌提升，层数1-5层不等，搭设脚手架对建筑外墙喷漆美化，总面积约5100㎡；                                                
②  村道现状61支老旧市电路灯改造成为太阳能路灯（其中3支为双灯头，9支市电能两用灯头），保留原有灯杆重新刷防锈漆；                                               
③  吉园前新设LED太阳能路灯4支，灯杆高5m；朱厝大道增设LED太阳能路灯6支，灯杆高6m（其中3支为双灯头，3支单臂灯杆高度为5m）；朱厝竹围三房厅前新设LED太阳能路灯2支，灯杆高5m。
项目总投资约78.97万元，已支付22万元（2023年度“百千万工程”考核镇村奖励资金），因建设资金不足，拟申请奖补资金55万元，超出部分由村自筹。</t>
  </si>
  <si>
    <t>加快推进和美乡村建设，通过故居周边民宅风貌提升，加强与陈慈黉故居古建筑风貌总体协调度，有利于古建筑开发与保护；村道路灯升级改造，进一步完善村基础设施建设。</t>
  </si>
  <si>
    <t>2023年度“百千万工程”考核镇村奖励资金</t>
  </si>
  <si>
    <t>汕头市澄海区隆都镇东山东新路路面提升项目</t>
  </si>
  <si>
    <t>隆都镇东山经济联合社</t>
  </si>
  <si>
    <t>路面黑底化、画线（长330米，宽约6米）</t>
  </si>
  <si>
    <t>优化村庄道路交通体系，对村道进行修缮和提升，方便村民出行，整体改善村庄环境。</t>
  </si>
  <si>
    <t>汕头市澄海区隆都镇狮头鹅产业城道路配套</t>
  </si>
  <si>
    <t>对现状路面进行硬底化设计，打通鹅城产业园配套路线，主要改造提升内容包括：1.拆除道路起点处老旧钢板桥，新建一座两孔箱涵，箱涵长度为7米，跨度为8米，现在沙路面进行硬底化，宽6米加两侧0.5米路肩，全路段新建路灯。2.利用现状70米水泥砼路面（宽2.2米），往一侧拓宽1.3米，利用现状池塘边95米现状路面（宽2.5米），拆除现状池塘边防撞结构，新建2米高钢筋混凝土挡墙和镀锌栏杆、拓宽路面至3.5米，全路段进行路灯。</t>
  </si>
  <si>
    <t>优化隆都狮头鹅现代农业产业园区周边道路交通体系，对村道进行修缮和提升，方便村民出行，整体改善村庄环境。</t>
  </si>
  <si>
    <t>汕头市澄海区隆都镇后埔村道路硬底化</t>
  </si>
  <si>
    <t>1.对隆都大灌沟北侧道路清表后进行硬底化设计，硬底化宽度3米，两侧各0.5米土路肩，在靠近大灌沟一侧设置草皮护坡及警示桩，全线配套太阳能路灯；
2.对后埔村道一现状完好水泥路面进行利用，土路面清表后进行硬底化设计，硬底化宽度4米，两侧各1米土路肩，破除终点老旧盖板涵后新建2孔，净跨5米，长度5米箱涵一座，全线配套太阳能路灯；
3.对后埔村道二现状完好水泥路面和终点箱涵进行利用，土路面清表后进行硬底化设计，硬底化宽度4米，两侧各0.5米土路肩，全线配套太阳能路灯。</t>
  </si>
  <si>
    <t>汕头市澄海区隆都镇福洋华侨路、福洋市路黑底化工程</t>
  </si>
  <si>
    <t>隆都镇福洋经济联合社</t>
  </si>
  <si>
    <t>华侨路长434米，宽7；市路总长467米，宽5m；两条路面黑底化配交通划线，铸铁井盖</t>
  </si>
  <si>
    <t>汕头市澄海区隆都镇福洋华侨路、福洋市路风貌升级工程</t>
  </si>
  <si>
    <t>升级道路长约640m，拆除两侧违章建筑、对路两边入屋坡道统一规划建设、全路三线整改、建设仿竹篱笆等绿化美化。</t>
  </si>
  <si>
    <t>加快推进和美乡村建设，优化村庄风貌特色，进一步完善村基础设施建设。</t>
  </si>
  <si>
    <t>汕头市澄海区隆都镇下北村乔子里老年人活动中心项目</t>
  </si>
  <si>
    <t>隆都镇下北村乔子里经济联合社</t>
  </si>
  <si>
    <t>规划建设老年人活动中心一期用房，总用地面积324平方米，建设大楼基础和一、二层建筑物，附室内基本配套。</t>
  </si>
  <si>
    <t>提供更多养老基础设施，满足该片区老年人活动和日常住宿需求，发展养老事业，助力“百千万工程”高质量发展。</t>
  </si>
  <si>
    <t>汕头市澄海区隆都镇樟籍村堤仔尾小广场建设项目</t>
  </si>
  <si>
    <t>隆都镇樟籍经济联合社</t>
  </si>
  <si>
    <t>1、对池塘进行清淤及抽水，筑池塘挡土墙，上面安装仿木栏杆；
2、池塘旁设置生态容纳30个停车位，地面铺设植草砖；
3、路面过道及池塘排水管改造铺设；
4、种植广场花草，方场步道铺设，安装园林椅，特色花池设置，安装铝合金凉亭；
5、铺设体闲广场，安装运动器材，开挖儿童沙池；
6、广场照明，采用太阳能庭院灯。</t>
  </si>
  <si>
    <t>切实改善村庄生活条件和人居环境质量，完善相应基础设施建设，优化村庄风貌特色，促进村庄可持续发展，提升村容村貌、村民生活水平、乡村文明水平。</t>
  </si>
  <si>
    <t>汕头市澄海区隆都镇上西村樟山社区体育公园项目</t>
  </si>
  <si>
    <t>隆都镇樟山经联社</t>
  </si>
  <si>
    <t>本项目占地面积约1800平方米。建设内容包括1.清除障碍物2.篮球场及灯光3.羽毛球场4.场地硬底化5.篮球场围栏6.篮球场板7.休闲石椅8.周边绿化9.健身器材10.现有公厕改造等</t>
  </si>
  <si>
    <t>汕头市澄海区隆都镇前沟村前华路延伸提升工程</t>
  </si>
  <si>
    <t>隆都镇前沟经济联合社</t>
  </si>
  <si>
    <t>现状前华路硬底化长度约320米，宽7米。计划在道路南侧终点新建7.0米宽水泥砼路面约520米接入南溪河西侧堤上沥青路面，在道路东侧新建2.5m-4.0m宽人行道，并新建太阳能路灯（间距28米，共31盏），道路东侧现状沟渠新建墙身1.0米的混凝土挡墙以保持边坡稳定，新建挡墙总长约690米。</t>
  </si>
  <si>
    <t>优化村庄道路交通体系，对村道进行修缮和提升，方便村民出行，改善村庄环境。</t>
  </si>
  <si>
    <t>汕头市澄海区隆都镇沟墘村塔前至堤顶路硬底化项目</t>
  </si>
  <si>
    <t>隆都镇沟墘经济联合社</t>
  </si>
  <si>
    <t>计划将塔前至堤顶路路面硬底化，长度约300米，宽6米，面层厚度16厘米，配套路灯、绿化提升</t>
  </si>
  <si>
    <t>汕头市澄海区隆都镇鹊巷村华侨大道及村址前履仁路排灌沟改造提升工程</t>
  </si>
  <si>
    <t>隆都镇鹊巷经济联合社</t>
  </si>
  <si>
    <t>①华侨大道原排灌沟长300m，宽1.2m，面盖预制砼盖板；新完成浇筑路面暂按长300m，宽4.0m计。
②村址前履仁路原排灌沟长598m，宽1.0m，面盖预制砼盖板：新完成浇筑路面宽度暂按长598m，宽2.0m计。</t>
  </si>
  <si>
    <t>汕头市澄海区隆都镇前埔村进村道路风貌提升项目</t>
  </si>
  <si>
    <t>隆都镇前埔经济联合社</t>
  </si>
  <si>
    <t>道路两侧新建3米宽人行频道，其中透水砖样式810平方米，水泥压花样式885平方米，完善雨水系统，新建两侧雨棚并进行三线整合</t>
  </si>
  <si>
    <t>汕头市澄海区隆都镇前埔村田园观光休闲项目</t>
  </si>
  <si>
    <t>依靠项目自身条件，打造成为田园观光休闲公园，设置七彩花海、油菜花、水稻等试验田，配套田野农产品驿站、田野市集、田野打卡雕塑小品等。</t>
  </si>
  <si>
    <t>优化村庄风貌特色，促进村庄可持续发展，提升乡村旅游产业水平。</t>
  </si>
  <si>
    <t>汕头市澄海区隆都镇鹊巷村侨东路升级改造工程（一期）</t>
  </si>
  <si>
    <t>①侨东路总长约680米，路宽7.5米，拟对道路两侧的素土路面铺设步道砖，建设人行道；人行道平均宽度约3.5米，铺设面积约4420平米，同步建设混凝土侧石及路基挡土墙抬高。
②完善道路全线的排水系统，建设侧排式雨水口82个，配套的DN200支管约300米长。</t>
  </si>
  <si>
    <t>新增</t>
  </si>
  <si>
    <t>汕头市澄海区隆都镇绿美建设项目</t>
  </si>
  <si>
    <t>拟对辖区内东溪河沿线内堤面打造“桃李长廊”，对乡村振兴示范带沿线及辐射开展增绿补绿，对各村（社区）内适宜植绿的“四旁”“五边”等公共空间进行绿化提升，以及植树绿化的后续管养护。</t>
  </si>
  <si>
    <t>结合乡村振兴战略和“百县千镇万村高质量发展工程”工作部署，推动乡村绿化工作开展，改善农村人居环境，使爱绿植绿护绿兴绿的生态文明理念深入人心，促进宜居宜业和美善治乡村建设提质加速。</t>
  </si>
  <si>
    <t>汕头市澄海区隆都镇驻镇帮镇扶村2025年工作经费</t>
  </si>
  <si>
    <t>用于工作队的日常办公1万元、学习培训1万元、走访调研1万元、乡村振兴政策宣传2万元、驻镇帮镇扶村活动组织1万元</t>
  </si>
  <si>
    <t>提升驻镇帮镇扶村工作队的业务能力，巩固拓展脱贫攻坚成果同乡村振兴有效衔接，加大驻镇帮镇扶村工作的宣传力度，加深与民众的沟通，拉进彼此的距离。</t>
  </si>
  <si>
    <t>汕头市澄海区隆都镇宅头经济联合社农商贸加工综合园一期建设项目</t>
  </si>
  <si>
    <t>隆都镇上北村宅头经济联合社</t>
  </si>
  <si>
    <t>宅头农商贸加工综合园一期建设规划面积945㎡，铺面建筑面783㎡，拟建3层混凝土结构商铺14间。</t>
  </si>
  <si>
    <t>提供更好的农副产品交易平台，解决宅头村及周边农户销售渠道，壮大集体经济，增加农合收入。</t>
  </si>
  <si>
    <t>汕头市澄海区隆都镇安澄公路前美村口-下北大道段、下北大道及周边道路配套设施（澄海狮头鹅现代化农业产业融合发展园区周边道路配套设施）改造工程</t>
  </si>
  <si>
    <t>1.店市高速出入口周边及S231(前美村口一下北大道)道路配套设施改造:店市高速出口收费站东侧空地，前埔联侨大道段，店市高速出口收费站西侧空地及路段，S231(高速路口至前美村口段)两侧路段、沿街商铺、变电站、零星空地等，S231(高速路口至下北路口段)两侧路段、桥下空间、沿街商铺前、渠化岛、灌渠堤岸等的配套设施改造。
2.前美村道路配套设施改造:需改造的点位约37处，根据位置信息和提升改造方式，归纳为8段，分别为:(1)村口段;(2)陈慈黉故居纪念馆段;(3)和美花海生态园段;(4)颐禾园段;(5) 三角地段;(6)湖边段;(7)十八株松段;(8)其余房前屋后零星空地。
3.下北村道路配套设施改造:需改造的点位约12处，分别为:(1)村口段;(2)食安种养合作社前荒地;(3)下北村小学前树阵广场;(4)村内空置宅基地;(5)村内空置公用地(近下沟片区);(6)村内鱼塘;(7)下北大道旁桃花林;(8)村内坟地;(9)贡余门口排渠侧空地;(10)近潮汕环线高速处空地;(11)云路乡道近S231路口两侧空地;(12)下北大道桥洞下空间。</t>
  </si>
  <si>
    <t>切实改善村庄生活条件和人居环境质量，完善相应基础设施建设，优化村庄风貌特色</t>
  </si>
  <si>
    <t>2021年汕头市澄海区隆都镇农村公厕改造提升</t>
  </si>
  <si>
    <t>推进各村（社区）、自然村公厕规范化建设和风貌提升，2021年度主要支持村址周边公厕改造提升，计划改造提升公厕15个。</t>
  </si>
  <si>
    <t>推进各村（社区）、自然村公厕规范化建设，改善农村人居环境</t>
  </si>
  <si>
    <t>2021年深圳驻帮扶资金100万；2021年市级驻帮扶资金42万；2022年市级驻帮扶资金38万；2023年市级驻帮扶资金65.981325万元</t>
  </si>
  <si>
    <t>2022年汕头市澄海区隆都镇改造一批农村规范化公厕项目（市级）</t>
  </si>
  <si>
    <t>在2021年基础上，将公厕规范化建设和风貌提升由行政村向自然村延伸，实现自然村规范化公厕建设全覆盖，需再改造自然村公厕共18个，每个计划投入资金20万元。</t>
  </si>
  <si>
    <t>2022年度省级驻帮扶资金</t>
  </si>
  <si>
    <t>汕头市澄海区隆都镇人居环境整治综合提升项目</t>
  </si>
  <si>
    <t>项目对辖区内镇级道路，安澄、隆樟线隆都段以及各村所属责任范围的环境整治。包括改善环境卫生、绿化提升等人居环境整治。</t>
  </si>
  <si>
    <t>改善农村人居环境，提升镇域村容村貌</t>
  </si>
  <si>
    <t>莲上镇18个</t>
  </si>
  <si>
    <t>汕头市澄海区莲上镇多功能美丽圩镇客厅项目</t>
  </si>
  <si>
    <t>莲上镇</t>
  </si>
  <si>
    <t>多功能美丽圩镇客厅主要分为室内室外两部分空间改造： （庭院空间、建筑外立面改造、室内空间打造）</t>
  </si>
  <si>
    <t>多功能美丽圩镇客厅项目的功能围绕于党群服务驿站的建设，兼顾共性需求，又着力满足不同群体个性化需求，致力于成为社区党组织联系群众，服务群众，凝聚群众的平台。</t>
  </si>
  <si>
    <t>汕头市澄海区莲上镇永新“智”水文旅生态圈项目</t>
  </si>
  <si>
    <t>莲上镇永新村</t>
  </si>
  <si>
    <t>该项目将通过农村人居环境整治及风貌提升，打造宜居乡村；利用集体空闲校舍，结合当地余锡渠科学治水精神，建设水情教育基地，打造集科普、教育为一体的乡村展览馆；盘活区域周边闲置土地，发展休闲农业及建设生态停车场，带动产业的发展及增加集体收入。</t>
  </si>
  <si>
    <t>提升人居环境及农房风貌提升，盘活利用空闲地，增加村集体收入。</t>
  </si>
  <si>
    <t>汕头市澄海区莲上镇竹林村育德路道路升级工程（莲东排渠桥至工业路）</t>
  </si>
  <si>
    <t>莲上镇竹林村</t>
  </si>
  <si>
    <t>项目拟对道路进行升级建设（长270米宽13.5米），内容包含雨水管网，污水管道，老路开挖，沥青路面</t>
  </si>
  <si>
    <t>争取各级资金，尽早完成道路升级建设工程，以便村民日常出行问题，提高村容村貌。</t>
  </si>
  <si>
    <t>汕头市澄海区莲上镇竹林村林下经济活化体验区项目</t>
  </si>
  <si>
    <t>为进一步盘活乡村土地资源，提振乡村经济，打造宜居宜业宜游的美丽乡村，拟打造竹林村林下经济体验区，主要建设内容为：1.增设入口标识；2.池塘景观提升；3.增设露营场地配备；4.打造服务驿站。</t>
  </si>
  <si>
    <t>提升村民居住幸福指数，打造美丽宜居宜业宜游新乡村，做好乡村人居环境整治，谋划发展乡村经济，助推“百千万工程”走深走实。</t>
  </si>
  <si>
    <t>汕头市澄海区莲上镇卫生院提质升级改造项目</t>
  </si>
  <si>
    <t>莲上镇
卫生院</t>
  </si>
  <si>
    <t>为进一步提升乡镇卫生院能效，发挥乡镇卫生院医疗功能，拟对莲上镇卫生院进行提质升级改造，具体建设内容如下：1.增设自助挂号、缴费等便民设施；2.扩建现有停车场，增加停车位数量；3.改造检验科、放射科、中西医药房，优化药品配置和储存条件；4.改造党员活动室和财务室；5.增设专家就诊科室改造和配置；6.建设标准化病房；7.合理规划改善各楼层基础设施。</t>
  </si>
  <si>
    <t>提升群众服务与就诊的便利性，方便群众自助办理业务，缓解群众停车就诊难问题，优化医疗资源配置，合理布局，改善基础设施，进一步提升乡镇卫生院的能效，使卫生院达到国家基层医疗卫生机构服务能力基本标准。</t>
  </si>
  <si>
    <t>汕头市澄海区莲上镇涂城村梅祖池市场升级改造工程</t>
  </si>
  <si>
    <t>莲上镇涂城村</t>
  </si>
  <si>
    <t>汕头市澄海区莲上镇涂城村梅祖池市场升级改造项目，北侧涂仓地块新建两层生活市场，首层为村民综合性市场，二层为停车场，并积极引进光伏设施，现有市场改建生态停车场，配套景观绿化。项目已完成初步规划和设计。</t>
  </si>
  <si>
    <t>改善消费环境，提升居民生活幸福感，有效发展壮大村集体经济收益</t>
  </si>
  <si>
    <t>汕头市澄海区莲上镇涂城蔬菜批发市场综合批发区升级改造工程</t>
  </si>
  <si>
    <t>汕头市澄海区莲上镇涂城蔬菜批发市场综合批发区升级改造项目，在长度约50米、宽36米、面积约1800平方米的中埕北侧新建综合批发区、原址改建停车场、配套路灯、指引牌及其他设施。</t>
  </si>
  <si>
    <t>完善蔬菜产业链配套，提高联农带农水平，增加村集体经济收入。</t>
  </si>
  <si>
    <t>汕头市澄海区莲上镇涂城村外园东侧休闲古榕道建设工程</t>
  </si>
  <si>
    <t>涂城村外园东侧休闲古榕道建设项目，道路长度约250米，拟对素土路面硬底化升级改造、配套路灯、绿化、划线和指引牌，并对古榕树建设防护设备。</t>
  </si>
  <si>
    <t>增加村绿化面积改善人居环境，提升村民生活幸福感。</t>
  </si>
  <si>
    <t>汕头市澄海区莲上镇兰苑村白鳞腹菜地道路建设工程</t>
  </si>
  <si>
    <t>莲上镇兰苑村</t>
  </si>
  <si>
    <t>村白鳞腹菜地道路进行硬底化提质升级，道路长250m，宽6米硬化，完成硬底化后将有效完善周边机耕道，农业生产水平获得明显提高。</t>
  </si>
  <si>
    <t>农业生产水平获得明显提高、农村基础设施明显加强、农民生活质量明显改善，农村和各项社会事业全面发展。</t>
  </si>
  <si>
    <t>汕头市澄海区莲上镇上巷村委会前广场建设工程</t>
  </si>
  <si>
    <t>莲上镇上巷村</t>
  </si>
  <si>
    <t>本工程将对村委会周边道路规划，村址老围墙拆除拓宽周边道路，实施步道、硬化、树池、绿化及照明，面积约1250平方米。</t>
  </si>
  <si>
    <t>增加村绿化面积改善人居环境，
提升村民生活幸福感。</t>
  </si>
  <si>
    <t>汕头市澄海区莲上镇驻镇帮镇扶村工作队经费</t>
  </si>
  <si>
    <t>莲上镇驻镇帮镇扶村工作队开展日常办公、学习培训、走访调研、政策宣传、驻镇帮镇扶村活动组织等工作。</t>
  </si>
  <si>
    <t>落实省、市、区关于乡村振兴驻镇帮镇扶村工作部署要求，扎实推进驻镇帮镇扶村工作。</t>
  </si>
  <si>
    <t>汕头市澄海区莲上镇国土空间总体规划
（2021—2035年）</t>
  </si>
  <si>
    <t>为统筹布局莲上镇生态空间、农业空间和镇村空间的刚性约束，形成高质量发展的国土空间开发保护新格局，拟开展汕头市澄海区莲上镇国土空间总体规划（2021—2035年）编制工作，落实重点项目用地布局，传导上层次国空用地布局，形成镇村一体的村庄建设管理通则。</t>
  </si>
  <si>
    <t>在规划中细化落实镇村两级产业融合发展、基础设施和公共服务设施配套、乡村建设等重点项目的用地需求，将近期亟需实施建设的重点项目给予重点保障，支撑项目落地。</t>
  </si>
  <si>
    <t>汕头市澄海区莲上镇国土空间总体规划
（2021—2035年）社会风险评估</t>
  </si>
  <si>
    <t>根据有关要求，为编制汕头市澄海区莲上镇国土空间总体规划（2021—2035年），需开展社会稳定风险评估工作。</t>
  </si>
  <si>
    <t>服务于国土空间规划</t>
  </si>
  <si>
    <t>汕头市澄海区莲上镇国土空间总体规划
（2021—2035年）环境影响评价</t>
  </si>
  <si>
    <t>根据有关要求，为编制汕头市澄海区莲上镇国土空间总体规划（2021—2035年），需开展环境影响评价工作。</t>
  </si>
  <si>
    <t>汕头市澄海区莲上镇人居环境整治综合提升项目</t>
  </si>
  <si>
    <t>主要用于辖区范围内的环境卫生综合治理搭建、垃圾转运、购买卫生用具、环卫设施建设投入等，旨在营造干净、生态、宜居的生活环境，切实改善人居环境，打造美丽莲上。</t>
  </si>
  <si>
    <t>改善农村人居环境，
建成美丽宜干净居乡村。</t>
  </si>
  <si>
    <t>汕头市澄海区莲上镇竹林村新型农村集体经济发展项目</t>
  </si>
  <si>
    <t>有效发展壮大村集体经济收益。</t>
  </si>
  <si>
    <t>中央衔接补助资金30万元</t>
  </si>
  <si>
    <t>汕头市澄海区莲上镇盛洲村盛荷长廊建设项目</t>
  </si>
  <si>
    <t>盛洲村</t>
  </si>
  <si>
    <t>拟进行绿化美化改造，建设荷花池，建造亭台、休闲步行道及栏杆等，面积约6亩。</t>
  </si>
  <si>
    <t>为村民提供活动场所，丰富村民业余生活，村容村貌得到整体大提升</t>
  </si>
  <si>
    <t>2021年市级驻帮扶资金指标42万元</t>
  </si>
  <si>
    <t>汕头市澄海区莲上镇南徽村池仔改造项目</t>
  </si>
  <si>
    <t>南徽村</t>
  </si>
  <si>
    <t>池仔片位于南徽村村庄东南侧，本次升级改造包括水体美化，栏杆、绿化景观、停车场等内容，占地面积约3800㎡。</t>
  </si>
  <si>
    <t>增加村民的获得感和幸福感，达到生态宜居、美丽宜居村标准要求。</t>
  </si>
  <si>
    <t>莲下镇9个</t>
  </si>
  <si>
    <t>汕头市澄海区莲下镇凤南路（莲南路-莲凤路）路面改造工程项目</t>
  </si>
  <si>
    <t>莲下镇人民政府</t>
  </si>
  <si>
    <t>凤南路全长长1.74km，路面改造为宽8m的沥青路面，两侧设人行道，配套市政排水设施、照明、市政管线等，项目总投资额1740.67万元。</t>
  </si>
  <si>
    <t>改善村民出行条件</t>
  </si>
  <si>
    <t>2023年市级100万元+2023年区级100万元+2023年深圳资金300万元</t>
  </si>
  <si>
    <t>汕头市澄海区莲下镇南北路提升改造工程</t>
  </si>
  <si>
    <t>南北路（金成路至凤南路路段）提升改造项目道路总长度约864m，宽度13m，建设内容包括机动车道加铺沥青、新建透水砖人行道、交通标志标线、雨水管、平篦式单篦雨水口、单臂LED路灯、三线迁改、绿化补种等。</t>
  </si>
  <si>
    <t>汕头市澄海区莲下镇东前溪村滨河洲环境整治及公共服务提升工程</t>
  </si>
  <si>
    <r>
      <rPr>
        <sz val="20"/>
        <rFont val="宋体"/>
        <charset val="134"/>
        <scheme val="minor"/>
      </rPr>
      <t>汕头市澄海区莲下镇东前溪村滨河洲环境整治及公共服务提升工程，</t>
    </r>
    <r>
      <rPr>
        <sz val="20"/>
        <rFont val="宋体"/>
        <charset val="134"/>
      </rPr>
      <t>设计总面积约276亩，建设内容包括足球场建设、景观跑道、基础设施建设（人行步道、车行道、亮化设计、卫生配套等）和景观活化设计，打造运动健康、休闲活力、生态自然的林下特色景观空间。</t>
    </r>
  </si>
  <si>
    <t>提升程美片区风貌</t>
  </si>
  <si>
    <t>汕头市澄海区莲下镇程洋冈村古榕道片区环境整治及基础设施提升工程</t>
  </si>
  <si>
    <t>汕头市澄海区莲下镇程洋冈村古榕道片区环境整治及基础设施提升工程，该工程位于程洋冈村，通过基础设施建设和环境整治，助力乡村旅游产业，工程建设主要包括以下方面：古榕道道路修复及排水等管线建设，建设长度约580米；古榕道南侧连片绿地修缮、生态护坡修建及绿化美化种植，新建科普宣传栏等；沿线南侧水体联通、清淤及美化，局部现有石篱修复加固、新建；跨湖步行通道建设及过水涵洞建设；建设公厕等其他配套设施。</t>
  </si>
  <si>
    <t>提升典型村风貌</t>
  </si>
  <si>
    <t>2024年深圳资金572万元</t>
  </si>
  <si>
    <t>汕头市澄海区莲下镇立德村德安路改造工程</t>
  </si>
  <si>
    <r>
      <rPr>
        <sz val="20"/>
        <rFont val="宋体"/>
        <charset val="134"/>
        <scheme val="minor"/>
      </rPr>
      <t>202</t>
    </r>
    <r>
      <rPr>
        <sz val="20"/>
        <rFont val="宋体"/>
        <charset val="134"/>
      </rPr>
      <t>4年汕头市澄海区莲下镇德安路改造工程，该工程主要分布在立德村，全长约650米，改造内容包括路面硬底化，人行道铺设步道砖，交通安全警示灯，绿化、市政管线，道路照明，电力管井，消防栓等。其中北段长425m，西侧旧水泥路（宽7米）利用，保持双车道通行，西侧6.5m宽改造为斜向停车带;南段长225m，东侧旧水泥路（宽6米）利用，西侧9m宽铺设水泥路面，配套排水设施及清淤。</t>
    </r>
  </si>
  <si>
    <t>汕头市澄海区莲下镇人居环境整治综合提升项目</t>
  </si>
  <si>
    <t>项目估算总投资约523万元，拟申请上级财政资金100万元。
项目拟对莲下镇辖区内镇性道路，老国道路段，镇辖区内沟渠水体以及各村所属责任范围的环境整治。包括改善环境卫生、绿化提升、沟渠水体等人居环境整治。</t>
  </si>
  <si>
    <t>汕头市澄海区莲下镇塔山西部——北部观光农业乡村振兴示范带规划</t>
  </si>
  <si>
    <t>莲下镇乡村振兴示范带为塔山西部-北部观光农业乡村振兴示范带，与溪南镇共享，示范带包含了我镇窖西村、窖东村、程洋冈村三个村和北洋底片区。其中，北洋底片区横跨窖西村、窖东村、程洋冈村、潜溪村、管陇村等五个村，占地面积约1100亩。该示范带的地理位置优越，地处塔山西部、南溪河和东溪河交界，联动山林、河流、田园、村寨等资源，依托千年程洋冈的深厚历史底蕴，延续人文历史内核，致力打造“生态+景观+文化”的新型乡村农业观光示范带，吸引群众前往观光旅游，满足群众的休闲娱乐需求，全面提升莲下镇的乡村整体风貌。为示范带制订规划，为后期发展明确思路。</t>
  </si>
  <si>
    <t>规划先行</t>
  </si>
  <si>
    <t>汕头市澄海区莲下镇南份村新型农村集体经济发展项目</t>
  </si>
  <si>
    <t>莲下镇南份经联社</t>
  </si>
  <si>
    <t>发展壮大村级集体经济</t>
  </si>
  <si>
    <t>汕头市澄海区莲下镇许厝村新型农村集体经济发展项目</t>
  </si>
  <si>
    <t>莲下镇许厝经联社</t>
  </si>
  <si>
    <t>上华镇16个</t>
  </si>
  <si>
    <t>2022年汕头市澄海区上华镇华东片区旱园水利设施（一期）建设配套工程</t>
  </si>
  <si>
    <t>上华镇人民政府</t>
  </si>
  <si>
    <t>2022.10.19</t>
  </si>
  <si>
    <t>2023.3.15</t>
  </si>
  <si>
    <t>建设泵站、配电房一座及配套供电线路、设备，片区新建矩形钢筋砼渠道1.7KM，蓄水池20个，过路涵管（Φ600mm）24米，进口渠段150米，施工便道1700米，总投资262万元。已下达2022年深圳资金152万元，项目已于2023年3月15日竣工验收，因缺乏建设资金，现申请26.594845万元。</t>
  </si>
  <si>
    <t>通过基础设施建设，将有力推进城乡一体化建设的步伐。</t>
  </si>
  <si>
    <t>汕头市澄海区上华镇镇全域土地综合整治实施方案</t>
  </si>
  <si>
    <t>根据整治目标任务，确定农用地整理、建设用地整理、生态保护和修复、乡村风貌提升和历史文化保护、产业导入和公共服务与基础设施建设等建设内容。优化生产、生活、生态空间格局，促进耕地保护和土地节约集约利用，推动乡村一二三产业融合发展，提升农村人居环境，改善生态环境。</t>
  </si>
  <si>
    <t>以镇为实施单元，整体布局，分类实施，以城乡建设资源集约配置和农用地规模化流转经营为重点，灵活运用政策工具整体推进各类整治项目，形成良田连片、村居集中、产业集聚、生态优美、城乡融合的高质量发展新格局。</t>
  </si>
  <si>
    <t>汕头市澄海区上华镇镇专题研究（含永久基本农田调整方案、城镇边界调整方案、数据库制作）</t>
  </si>
  <si>
    <t>①按照数量有增加、质量有提升、生态有改善、布局更加集中连片、总体保持稳定的原则，编制上华镇永久基本农田调整方案。②根据符合城镇开发边界允许局部优化的情形开展边界局部调整，实现城镇开发边界的集聚连片，编制城镇开发边界局部优化方案。③按照《广东省全域土地综合整治试点实施方案编制指南》及国家、省等对全域土地综合整治项目数据库的相关要求，对接国土空间规划数据库，形成整治项目数据库。</t>
  </si>
  <si>
    <t>优化耕地和永久基本农田布局，实现农业用地结构优化升级，农业生产与效益大幅提高，粮食安全有保障；谋划拓展产业发展空间，加强土地成片连片开发利用，保障重点建设项目需求；合理安排年度绩效目标，科学分类施策，分批上报，合理安排整治项目和建设时序。</t>
  </si>
  <si>
    <t>汕头市澄海区上华镇湖心村池南片环境整治综合提升项目</t>
  </si>
  <si>
    <t>上华镇湖心经联社</t>
  </si>
  <si>
    <t>投资规模：438万元。
1.南片池塘整治配套及防护，C25砼3242m³，钢模板6235㎡，基础开挖2513m³，回填土方4630m³，仿木栏杆460m，清理障碍物，投资360万元。
2.道路硬化及人行步道配套318米，清表2142㎡，路面填筑土方819m³，水泥稳定层13厚度1764㎡，C30砼路面16厚度1575㎡，人行步道1.4m宽度441㎡，人行步道10厚度缘石315m，投资78万元。</t>
  </si>
  <si>
    <t>提升村营商环境、人居环境、增强村民幸福感。</t>
  </si>
  <si>
    <t>汕头市澄海区岛门村中心大道提质升级建设项目</t>
  </si>
  <si>
    <t>上华镇岛门经联社</t>
  </si>
  <si>
    <t>总投资约373.2万元。1、改造提升路面C30：长约800米，平均宽7.5米，投资150万元；人行道改造提升：2000㎡，投资40万元；污水管道：φ500管400米、φ400管400米、φ200管100米、钢板桩1600米，投资73.2万元；建筑外立面翻新，外墙漆6000㎡，30万元；现状绿化梳理：1000㎡，投资12万元；一层骑楼风格构件2600㎡，投资30万元；现状花池破拆、人行道指引线、优化人行道与车道，投资8万元；巷口门楼（潮汕五行墙元素）16个，投资24万元；景观量化提升（骑楼装饰线条灯带、池塘灯带）1000米，投资6万元。</t>
  </si>
  <si>
    <t>改善村民出行条件，提升村庄整体形象，增强村民的幸福感和满意度，促进村庄和谐发展，进一步优化农村人居环境。</t>
  </si>
  <si>
    <t>汕头市澄海区上华镇下陈村村内道路风貌提升改造项目</t>
  </si>
  <si>
    <t>上华镇下陈经联社</t>
  </si>
  <si>
    <t>项目总投资65万元。1、下陈村村内道路中心路（从澄江公路到南灌渠）总长约240米，人行步道改造建设：铺设人行步道、绿化、亮化等配套建设，投资41万元。
2、尾坵东道路，道路硬底化及下水道配套建设：长112m*3.5m，投资24万元。</t>
  </si>
  <si>
    <t>提高村民的交通效率，方便村民出行，提升村居人居环境、村容村貌。</t>
  </si>
  <si>
    <t>汕头市澄海区上华镇下陈村面前路提升项目</t>
  </si>
  <si>
    <t>项目总投资185万元，面前路全长约1000米，其中需要改造排水工程（雨水改造）800米，管道清淤200米，路面改造提升。</t>
  </si>
  <si>
    <t>改善雨水排放明渠蚊虫滋生情况，提升人居环境整治工作，提高了村民的生产生活质量及出行交通效率，同也提升我村的村容村貌。</t>
  </si>
  <si>
    <t>汕头市澄海区上华镇东林头村村内道路提升及村址周边人居环境改造提升项目</t>
  </si>
  <si>
    <t>上华镇东林头经联社</t>
  </si>
  <si>
    <t>投资规模：167万元。
（1）、村内道路硬化：1、面前路面硬化，长约40米，宽4米，厚度0.2米，投资5万元；2、园缝路面硬化，长约310米，宽4米，厚度0.2米，投资34万元；3、堤后路面硬化，长约170米，宽4米，厚度0.2米，投资19万元；4、安虫池顶路面硬化，长约120米，宽3米，厚度0.2米，投资10万元；5、书斋头路面硬化，长约120米，宽3米，厚度0.2米，投资10万元。
、村址周边环境提升：1.村址周边及文化广场（约1750方）改造硬底化、铺步道砖及配套约48万元；2.健身休闲设施、绿化美化、照明亮化约8.5万元； 3.村标识牌约2.5万元；4.村中心道两侧围栏及路肩（约1350方）铺步道砖约30万元。</t>
  </si>
  <si>
    <t>解决群众出行难问题，营造良好出行环境，提升村容村貌。</t>
  </si>
  <si>
    <t>汕头市澄海区东林美村东畔片人居环境综合提升建设项目</t>
  </si>
  <si>
    <t>上华镇东林美经联社</t>
  </si>
  <si>
    <t>对三个池塘整体清淤，修建挡土墙(约656米)，沿池塘边新建仿木纹栏杆(约656米)、大池新建环池步道(约447米)，配套建设有休闲长廊、水景观亭、亲水平台、儿童游乐设施、健身器材、棋艺石桌凳、最观绿化灯光等</t>
  </si>
  <si>
    <t>美化村容村貌，提升村人居环境、增强村民幸福感。</t>
  </si>
  <si>
    <t>汕头市澄海区上华镇南界村上厝片区人居环境综合提升项目</t>
  </si>
  <si>
    <t>上华镇南界经联社</t>
  </si>
  <si>
    <t>项目总投资128万元其中： 一.面前池周边环境提升，投资88.4万元：1.地面铺设约800㎡，建筑外饰面提升约600㎡及配套，投资48.9万元； 2.周边道路提升约805㎡，投资19.5万元； 3. 绿化、石凳、健身器材等，投资20万元。                                   二、大沟周边防护550m，投资21.1万元；三、上厝池原栏杆内侧饰面喷涂、新建排水管、池塘清理、原管道清通等，投资18.5万元。</t>
  </si>
  <si>
    <t>汕头市澄海区上华镇人居环境整治综合提升项目</t>
  </si>
  <si>
    <t>镇域环境卫生整治、“两违”整治、公共基础设施建设和维护等内容</t>
  </si>
  <si>
    <t>汕头市澄海区上华镇智慧乡镇项目二期</t>
  </si>
  <si>
    <t>项目投资70万元。一、AI数字人赋能工业振兴。提供明星版播报数字人搭建，提供1部华为75寸智慧屏展示终端，投资10万元；二、构建农业大脑。搭建智慧生态数据中台，投资60万元；</t>
  </si>
  <si>
    <t>项目建成后，将实现农业生产智能化、乡村治理精细化、公共服务普惠化，有效激发乡村内生动力，为打造宜居宜业和美乡村贡献数智力量。</t>
  </si>
  <si>
    <t>汕头市澄海区上华镇菊池乡村共享中心</t>
  </si>
  <si>
    <t>菊池村</t>
  </si>
  <si>
    <t>对菊池池塘、榕树前的三个小建筑单体（即老年活动中心、厕所等建筑）进行艺术改造，改造为涵盖沙龙、展览、曲艺、商业及龙船厝于一体的新型乡村共享中心。建设空中巷子，用钢结构连廊串联三个建筑体块，并延伸到巷子内部，创造“巷子市集”新体验。此外，在西畔闸门公园增设景观遮阳棚2组。</t>
  </si>
  <si>
    <t>完成3个小建筑单体的艺术改造，建设1条串联3个建筑体块的空中巷子；工程竣工质量验收合格率100%；项目建设进度达标率≥80%；村民满意度100%，促进乡村旅游发展，提高村集体收入。</t>
  </si>
  <si>
    <t>汕头市澄海区上华镇菊池村文商旅融合发展建设规划与创意设计</t>
  </si>
  <si>
    <t>编制菊池村文商旅融合发展建设规划，提出菊池村文商旅发展方向及布局，提出菊池村乡村IP及品牌视觉定位，谋划近五年可落地建设项目库，并进行创意设计。通过近五年的规划建筑，推动以菊池老寨和巷子市集为核心的片区文商旅产业系统发展。</t>
  </si>
  <si>
    <t>编制菊池村文商旅融合发展建设规划，为菊池村文商旅发展方向提出指引。</t>
  </si>
  <si>
    <t>汕头市澄海区上华镇菊池村新型农村集体经济发展项目</t>
  </si>
  <si>
    <t>上华镇菊池经联社</t>
  </si>
  <si>
    <t>改善基础设施建设，提升村庄环境，优化文旅产业的发展，增进集体经济收入和农民增收。</t>
  </si>
  <si>
    <t>2025年汕头市驻上华镇驻镇帮镇扶村工作队经费项目</t>
  </si>
  <si>
    <t>用于工作队外出调研，学习培训，开展工作的一系列包括交通，宣传等因工作队外出调研学习与防返贫监测所产生的费用。</t>
  </si>
  <si>
    <t>保障驻村第一书记、驻镇帮镇扶村工作队成员开展好巩固脱贫攻坚成果与乡村振兴有效衔接等工作</t>
  </si>
  <si>
    <t>凤翔街道3个</t>
  </si>
  <si>
    <t>汕头市澄海区凤翔街道凤新二路南信宁与外埔交界路建设项目</t>
  </si>
  <si>
    <t>凤翔街道办事处</t>
  </si>
  <si>
    <t>工程自2022年12月20日开工至2023年4月10日完工，尚未验收结算。路面硬化及配套排水管道铺设，总长度174.2米，宽度14米，总投资约200万元，申请驻镇帮镇扶村项目专项资金200万元。</t>
  </si>
  <si>
    <t>1、道路改造提升，提升农村村容村貌，方便居民出行；  2、排渠清淤整治，进一步提升村容村貌和渠道排洪泄洪能力</t>
  </si>
  <si>
    <t>2022年市下达160万</t>
  </si>
  <si>
    <t>已收回</t>
  </si>
  <si>
    <t>汕头市澄海区凤翔街道北港社区后陇片改造工程-关沟环境整治工程</t>
  </si>
  <si>
    <t>凤翔街道北港社区</t>
  </si>
  <si>
    <t>工程从2023年5月20日开工建设，2023年12月21日通过社区初步竣工验收合格。建设内容：1、拆除清理部分：清理杂草、小杂树拆除原混凝土、沟渠清淤、拆除原有栏杆、拆除部分旧挡土墙。2、土建部分：新混凝土挡土墙、树池，新建钢混结构栈道1座、铺设人行道、新建水泥路面、原挡土墙修复、敷设排水管道、砌筑雨水口。3、安装部分：安装仿木栏杆；安装太阳能灯；安装成品坐凳；不锈钢栏杆；更新部分波形护栏；4、绿化部分：铺种台湾草、种植树木。项目实际总投资4114355.93元。申请驻镇帮镇扶村项目专项资金400万元。</t>
  </si>
  <si>
    <t>2022年市级资金290万元</t>
  </si>
  <si>
    <t>汕头市澄海区凤翔街道人居环境整治综合提升项目</t>
  </si>
  <si>
    <t>本项目内容包括对所属辖区周边各主次干道路的卫生进行清扫保洁、垃圾清运、转运站修缮等。</t>
  </si>
  <si>
    <t>（1）社会效益分析：加强城乡环境卫生，营造文明、整洁、优美、和谐的城乡环境。（2）产出效益分析：实现道路干净，垃圾日产日清，减少第二次污染。（3）满意度指标分析：提高辖区内人民群众满意程度。</t>
  </si>
  <si>
    <t>澄华街道2个</t>
  </si>
  <si>
    <t>汕头市澄海区澄华街道下窖社区华窖大道沿线闲散地综合环境提升项目</t>
  </si>
  <si>
    <t>澄华街道下窖社区经济联合社</t>
  </si>
  <si>
    <t>该项目建设内容为对华窖大道周边“三清三拆”后存在的素土裸露区域进行改造提升，建成文体活动场地，总面积约8532㎡；根据闲散地所处位置，分4个子项目进行建设，具体建设内容为场地铺装改造、配套文体活动设施、配套绿化及排水等。</t>
  </si>
  <si>
    <t>通过本项目的建设，打造4个共约8532㎡的文体休闲活动场地，配备文体活动设施，满足社区群众文体生活需要，配套绿化及排水，改善人居环境，提升村容村貌。</t>
  </si>
  <si>
    <t>澄华街道2025年度人居环境整治综合提升项目</t>
  </si>
  <si>
    <t>澄华街道办事处</t>
  </si>
  <si>
    <t>项目以建设美丽宜居村庄为导向，主要服务范围包括澄华街道辖区内清扫保洁、水域漂浮物垃圾打捞清运、堤围清洁、加强公厕管理、规范完善垃圾收运体系等。</t>
  </si>
  <si>
    <t>切实改善辖区环境卫生，完善辖区内垃圾收运体系，提升社区容貌。</t>
  </si>
  <si>
    <t>广益街道1个</t>
  </si>
  <si>
    <t>汕头市澄海区广益街道人居环境整治综合提升项目</t>
  </si>
  <si>
    <t>澄海区广益街道办事处</t>
  </si>
  <si>
    <t>项目以完善辖区内垃圾收运体系、乡村活垃圾无害化处理体系为目标，主要服务范围包括对所属辖区周边各主次干道路的卫生进行清扫保洁、垃圾清运等。</t>
  </si>
  <si>
    <t>切实改善辖区环境卫生，完善辖区内垃圾收运体系、乡村生活垃圾处理体系，生活垃圾收运体系行政村覆盖率100%,乡村生活垃圾无害化处理率≥95%。</t>
  </si>
</sst>
</file>

<file path=xl/styles.xml><?xml version="1.0" encoding="utf-8"?>
<styleSheet xmlns="http://schemas.openxmlformats.org/spreadsheetml/2006/main">
  <numFmts count="7">
    <numFmt numFmtId="176" formatCode="0.00_);[Red]\(0.00\)"/>
    <numFmt numFmtId="177" formatCode="#,##0.00_ "/>
    <numFmt numFmtId="178" formatCode="0.00_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46">
    <font>
      <sz val="11"/>
      <color theme="1"/>
      <name val="宋体"/>
      <charset val="134"/>
      <scheme val="minor"/>
    </font>
    <font>
      <sz val="11"/>
      <name val="宋体"/>
      <charset val="134"/>
      <scheme val="minor"/>
    </font>
    <font>
      <b/>
      <sz val="20"/>
      <name val="仿宋"/>
      <charset val="134"/>
    </font>
    <font>
      <b/>
      <sz val="20"/>
      <name val="宋体"/>
      <charset val="134"/>
      <scheme val="minor"/>
    </font>
    <font>
      <sz val="20"/>
      <name val="宋体"/>
      <charset val="134"/>
      <scheme val="minor"/>
    </font>
    <font>
      <sz val="28"/>
      <name val="CESI黑体-GB13000"/>
      <charset val="0"/>
    </font>
    <font>
      <sz val="36"/>
      <name val="方正小标宋简体"/>
      <charset val="134"/>
    </font>
    <font>
      <sz val="18"/>
      <name val="宋体"/>
      <charset val="134"/>
      <scheme val="minor"/>
    </font>
    <font>
      <sz val="20"/>
      <name val="方正小标宋简体"/>
      <charset val="134"/>
    </font>
    <font>
      <sz val="16"/>
      <name val="宋体"/>
      <charset val="134"/>
      <scheme val="minor"/>
    </font>
    <font>
      <b/>
      <sz val="16"/>
      <name val="宋体"/>
      <charset val="134"/>
      <scheme val="minor"/>
    </font>
    <font>
      <sz val="20"/>
      <name val="宋体"/>
      <charset val="134"/>
    </font>
    <font>
      <sz val="12"/>
      <color theme="1"/>
      <name val="宋体"/>
      <charset val="134"/>
      <scheme val="minor"/>
    </font>
    <font>
      <sz val="14"/>
      <color theme="1"/>
      <name val="CESI黑体-GB13000"/>
      <charset val="134"/>
    </font>
    <font>
      <sz val="20"/>
      <color theme="1"/>
      <name val="方正小标宋简体"/>
      <charset val="134"/>
    </font>
    <font>
      <sz val="26"/>
      <color theme="1"/>
      <name val="黑体"/>
      <charset val="134"/>
    </font>
    <font>
      <b/>
      <sz val="12"/>
      <color theme="1"/>
      <name val="仿宋_GB2312"/>
      <charset val="134"/>
    </font>
    <font>
      <b/>
      <sz val="11"/>
      <color theme="1"/>
      <name val="仿宋_GB2312"/>
      <charset val="134"/>
    </font>
    <font>
      <sz val="10"/>
      <color theme="1"/>
      <name val="宋体"/>
      <charset val="134"/>
      <scheme val="minor"/>
    </font>
    <font>
      <sz val="10"/>
      <name val="宋体"/>
      <charset val="134"/>
    </font>
    <font>
      <b/>
      <sz val="11"/>
      <name val="宋体"/>
      <charset val="134"/>
    </font>
    <font>
      <b/>
      <sz val="12"/>
      <name val="仿宋_GB2312"/>
      <charset val="134"/>
    </font>
    <font>
      <b/>
      <sz val="11"/>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3"/>
      <name val="宋体"/>
      <charset val="134"/>
      <scheme val="minor"/>
    </font>
    <font>
      <sz val="11"/>
      <color rgb="FF000000"/>
      <name val="宋体"/>
      <charset val="134"/>
    </font>
    <font>
      <b/>
      <sz val="11"/>
      <color theme="1"/>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0"/>
      <name val="Arial"/>
      <charset val="0"/>
    </font>
    <font>
      <u/>
      <sz val="11"/>
      <color rgb="FF800080"/>
      <name val="宋体"/>
      <charset val="0"/>
      <scheme val="minor"/>
    </font>
    <font>
      <sz val="11"/>
      <color rgb="FFFF00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10"/>
      <name val="宋体"/>
      <charset val="134"/>
      <scheme val="minor"/>
    </font>
    <font>
      <sz val="10"/>
      <color rgb="FF0000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rgb="FFA5A5A5"/>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0" fontId="25" fillId="13" borderId="0" applyNumberFormat="0" applyBorder="0" applyAlignment="0" applyProtection="0">
      <alignment vertical="center"/>
    </xf>
    <xf numFmtId="0" fontId="25" fillId="31" borderId="0" applyNumberFormat="0" applyBorder="0" applyAlignment="0" applyProtection="0">
      <alignment vertical="center"/>
    </xf>
    <xf numFmtId="0" fontId="23" fillId="14" borderId="0" applyNumberFormat="0" applyBorder="0" applyAlignment="0" applyProtection="0">
      <alignment vertical="center"/>
    </xf>
    <xf numFmtId="0" fontId="25" fillId="19" borderId="0" applyNumberFormat="0" applyBorder="0" applyAlignment="0" applyProtection="0">
      <alignment vertical="center"/>
    </xf>
    <xf numFmtId="0" fontId="25" fillId="21" borderId="0" applyNumberFormat="0" applyBorder="0" applyAlignment="0" applyProtection="0">
      <alignment vertical="center"/>
    </xf>
    <xf numFmtId="0" fontId="23" fillId="23" borderId="0" applyNumberFormat="0" applyBorder="0" applyAlignment="0" applyProtection="0">
      <alignment vertical="center"/>
    </xf>
    <xf numFmtId="0" fontId="25" fillId="12" borderId="0" applyNumberFormat="0" applyBorder="0" applyAlignment="0" applyProtection="0">
      <alignment vertical="center"/>
    </xf>
    <xf numFmtId="0" fontId="29" fillId="0" borderId="9" applyNumberFormat="0" applyFill="0" applyAlignment="0" applyProtection="0">
      <alignment vertical="center"/>
    </xf>
    <xf numFmtId="0" fontId="28" fillId="0" borderId="0" applyNumberFormat="0" applyFill="0" applyBorder="0" applyAlignment="0" applyProtection="0">
      <alignment vertical="center"/>
    </xf>
    <xf numFmtId="0" fontId="31" fillId="0" borderId="10"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2" fillId="0" borderId="11" applyNumberFormat="0" applyFill="0" applyAlignment="0" applyProtection="0">
      <alignment vertical="center"/>
    </xf>
    <xf numFmtId="42" fontId="0" fillId="0" borderId="0" applyFont="0" applyFill="0" applyBorder="0" applyAlignment="0" applyProtection="0">
      <alignment vertical="center"/>
    </xf>
    <xf numFmtId="0" fontId="23" fillId="18" borderId="0" applyNumberFormat="0" applyBorder="0" applyAlignment="0" applyProtection="0">
      <alignment vertical="center"/>
    </xf>
    <xf numFmtId="0" fontId="39" fillId="0" borderId="0" applyNumberFormat="0" applyFill="0" applyBorder="0" applyAlignment="0" applyProtection="0">
      <alignment vertical="center"/>
    </xf>
    <xf numFmtId="0" fontId="25" fillId="11" borderId="0" applyNumberFormat="0" applyBorder="0" applyAlignment="0" applyProtection="0">
      <alignment vertical="center"/>
    </xf>
    <xf numFmtId="0" fontId="23" fillId="20" borderId="0" applyNumberFormat="0" applyBorder="0" applyAlignment="0" applyProtection="0">
      <alignment vertical="center"/>
    </xf>
    <xf numFmtId="0" fontId="34" fillId="0" borderId="11" applyNumberFormat="0" applyFill="0" applyAlignment="0" applyProtection="0">
      <alignment vertical="center"/>
    </xf>
    <xf numFmtId="0" fontId="35" fillId="0" borderId="0" applyNumberFormat="0" applyFill="0" applyBorder="0" applyAlignment="0" applyProtection="0">
      <alignment vertical="center"/>
    </xf>
    <xf numFmtId="0" fontId="25" fillId="10" borderId="0" applyNumberFormat="0" applyBorder="0" applyAlignment="0" applyProtection="0">
      <alignment vertical="center"/>
    </xf>
    <xf numFmtId="44" fontId="0" fillId="0" borderId="0" applyFont="0" applyFill="0" applyBorder="0" applyAlignment="0" applyProtection="0">
      <alignment vertical="center"/>
    </xf>
    <xf numFmtId="0" fontId="25" fillId="24" borderId="0" applyNumberFormat="0" applyBorder="0" applyAlignment="0" applyProtection="0">
      <alignment vertical="center"/>
    </xf>
    <xf numFmtId="0" fontId="36" fillId="25" borderId="12" applyNumberFormat="0" applyAlignment="0" applyProtection="0">
      <alignment vertical="center"/>
    </xf>
    <xf numFmtId="0" fontId="38" fillId="0" borderId="0" applyNumberFormat="0" applyFill="0" applyBorder="0" applyAlignment="0" applyProtection="0">
      <alignment vertical="center"/>
    </xf>
    <xf numFmtId="41" fontId="0" fillId="0" borderId="0" applyFont="0" applyFill="0" applyBorder="0" applyAlignment="0" applyProtection="0">
      <alignment vertical="center"/>
    </xf>
    <xf numFmtId="0" fontId="23" fillId="27" borderId="0" applyNumberFormat="0" applyBorder="0" applyAlignment="0" applyProtection="0">
      <alignment vertical="center"/>
    </xf>
    <xf numFmtId="0" fontId="25" fillId="28" borderId="0" applyNumberFormat="0" applyBorder="0" applyAlignment="0" applyProtection="0">
      <alignment vertical="center"/>
    </xf>
    <xf numFmtId="0" fontId="23" fillId="15" borderId="0" applyNumberFormat="0" applyBorder="0" applyAlignment="0" applyProtection="0">
      <alignment vertical="center"/>
    </xf>
    <xf numFmtId="0" fontId="40" fillId="30" borderId="12" applyNumberFormat="0" applyAlignment="0" applyProtection="0">
      <alignment vertical="center"/>
    </xf>
    <xf numFmtId="0" fontId="41" fillId="25" borderId="14" applyNumberFormat="0" applyAlignment="0" applyProtection="0">
      <alignment vertical="center"/>
    </xf>
    <xf numFmtId="0" fontId="42" fillId="32" borderId="15" applyNumberFormat="0" applyAlignment="0" applyProtection="0">
      <alignment vertical="center"/>
    </xf>
    <xf numFmtId="0" fontId="43" fillId="0" borderId="16" applyNumberFormat="0" applyFill="0" applyAlignment="0" applyProtection="0">
      <alignment vertical="center"/>
    </xf>
    <xf numFmtId="0" fontId="23" fillId="17" borderId="0" applyNumberFormat="0" applyBorder="0" applyAlignment="0" applyProtection="0">
      <alignment vertical="center"/>
    </xf>
    <xf numFmtId="0" fontId="37" fillId="0" borderId="0" applyNumberFormat="0" applyFont="0" applyFill="0" applyBorder="0" applyAlignment="0" applyProtection="0"/>
    <xf numFmtId="0" fontId="23" fillId="9" borderId="0" applyNumberFormat="0" applyBorder="0" applyAlignment="0" applyProtection="0">
      <alignment vertical="center"/>
    </xf>
    <xf numFmtId="0" fontId="0" fillId="26" borderId="13" applyNumberFormat="0" applyFont="0" applyAlignment="0" applyProtection="0">
      <alignment vertical="center"/>
    </xf>
    <xf numFmtId="0" fontId="27" fillId="0" borderId="0" applyNumberFormat="0" applyFill="0" applyBorder="0" applyAlignment="0" applyProtection="0">
      <alignment vertical="center"/>
    </xf>
    <xf numFmtId="0" fontId="26" fillId="8" borderId="0" applyNumberFormat="0" applyBorder="0" applyAlignment="0" applyProtection="0">
      <alignment vertical="center"/>
    </xf>
    <xf numFmtId="0" fontId="29" fillId="0" borderId="0" applyNumberFormat="0" applyFill="0" applyBorder="0" applyAlignment="0" applyProtection="0">
      <alignment vertical="center"/>
    </xf>
    <xf numFmtId="0" fontId="23" fillId="7" borderId="0" applyNumberFormat="0" applyBorder="0" applyAlignment="0" applyProtection="0">
      <alignment vertical="center"/>
    </xf>
    <xf numFmtId="0" fontId="33" fillId="22" borderId="0" applyNumberFormat="0" applyBorder="0" applyAlignment="0" applyProtection="0">
      <alignment vertical="center"/>
    </xf>
    <xf numFmtId="0" fontId="25" fillId="6" borderId="0" applyNumberFormat="0" applyBorder="0" applyAlignment="0" applyProtection="0">
      <alignment vertical="center"/>
    </xf>
    <xf numFmtId="0" fontId="24" fillId="5" borderId="0" applyNumberFormat="0" applyBorder="0" applyAlignment="0" applyProtection="0">
      <alignment vertical="center"/>
    </xf>
    <xf numFmtId="0" fontId="23" fillId="4" borderId="0" applyNumberFormat="0" applyBorder="0" applyAlignment="0" applyProtection="0">
      <alignment vertical="center"/>
    </xf>
    <xf numFmtId="0" fontId="25" fillId="16" borderId="0" applyNumberFormat="0" applyBorder="0" applyAlignment="0" applyProtection="0">
      <alignment vertical="center"/>
    </xf>
    <xf numFmtId="0" fontId="30" fillId="0" borderId="0">
      <protection locked="0"/>
    </xf>
    <xf numFmtId="0" fontId="23" fillId="3" borderId="0" applyNumberFormat="0" applyBorder="0" applyAlignment="0" applyProtection="0">
      <alignment vertical="center"/>
    </xf>
    <xf numFmtId="0" fontId="25" fillId="29" borderId="0" applyNumberFormat="0" applyBorder="0" applyAlignment="0" applyProtection="0">
      <alignment vertical="center"/>
    </xf>
    <xf numFmtId="0" fontId="23" fillId="2" borderId="0" applyNumberFormat="0" applyBorder="0" applyAlignment="0" applyProtection="0">
      <alignment vertical="center"/>
    </xf>
  </cellStyleXfs>
  <cellXfs count="8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178" fontId="4"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177" fontId="2" fillId="0" borderId="5" xfId="0" applyNumberFormat="1" applyFont="1" applyFill="1" applyBorder="1" applyAlignment="1" applyProtection="1">
      <alignment horizontal="center" vertical="center" wrapText="1"/>
      <protection locked="0"/>
    </xf>
    <xf numFmtId="177" fontId="2" fillId="0" borderId="6" xfId="0" applyNumberFormat="1" applyFont="1" applyFill="1" applyBorder="1" applyAlignment="1" applyProtection="1">
      <alignment horizontal="center" vertical="center" wrapText="1"/>
      <protection locked="0"/>
    </xf>
    <xf numFmtId="177" fontId="2" fillId="0" borderId="7" xfId="0" applyNumberFormat="1" applyFont="1" applyFill="1" applyBorder="1" applyAlignment="1" applyProtection="1">
      <alignment horizontal="center" vertical="center" wrapText="1"/>
      <protection locked="0"/>
    </xf>
    <xf numFmtId="0" fontId="3" fillId="0" borderId="2" xfId="47" applyNumberFormat="1" applyFont="1" applyFill="1" applyBorder="1" applyAlignment="1" applyProtection="1">
      <alignment horizontal="center" vertical="center" wrapText="1"/>
    </xf>
    <xf numFmtId="178" fontId="4" fillId="0" borderId="5"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xf>
    <xf numFmtId="0" fontId="4" fillId="0" borderId="5" xfId="47" applyNumberFormat="1" applyFont="1" applyFill="1" applyBorder="1" applyAlignment="1" applyProtection="1">
      <alignment horizontal="center" vertical="center" wrapText="1"/>
    </xf>
    <xf numFmtId="177" fontId="2" fillId="0" borderId="8"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177" fontId="2" fillId="0" borderId="2" xfId="0" applyNumberFormat="1" applyFont="1" applyFill="1" applyBorder="1" applyAlignment="1" applyProtection="1">
      <alignment horizontal="center" vertical="center" wrapText="1"/>
      <protection locked="0"/>
    </xf>
    <xf numFmtId="178" fontId="4" fillId="0" borderId="4"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178" fontId="4" fillId="0" borderId="8" xfId="0" applyNumberFormat="1" applyFont="1" applyFill="1" applyBorder="1" applyAlignment="1">
      <alignment horizontal="center" vertical="center" wrapText="1"/>
    </xf>
    <xf numFmtId="0" fontId="4" fillId="0" borderId="8" xfId="47" applyNumberFormat="1" applyFont="1" applyFill="1" applyBorder="1" applyAlignment="1" applyProtection="1">
      <alignment horizontal="center" vertical="center" wrapText="1"/>
    </xf>
    <xf numFmtId="0"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10" fillId="0" borderId="2" xfId="47" applyNumberFormat="1" applyFont="1" applyFill="1" applyBorder="1" applyAlignment="1" applyProtection="1">
      <alignment horizontal="center" vertical="center" wrapText="1"/>
    </xf>
    <xf numFmtId="0" fontId="4" fillId="0" borderId="4"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0" fontId="4" fillId="0" borderId="5" xfId="47" applyFont="1" applyFill="1" applyBorder="1" applyAlignment="1" applyProtection="1">
      <alignment horizontal="center" vertical="center" wrapText="1"/>
    </xf>
    <xf numFmtId="0" fontId="4" fillId="0" borderId="1" xfId="0" applyNumberFormat="1"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0" fillId="0" borderId="0" xfId="0" applyFill="1" applyAlignment="1">
      <alignment vertical="center"/>
    </xf>
    <xf numFmtId="0" fontId="0" fillId="0" borderId="0" xfId="0" applyFill="1" applyBorder="1" applyAlignment="1">
      <alignment horizontal="center" vertical="center" wrapText="1"/>
    </xf>
    <xf numFmtId="0" fontId="0" fillId="0" borderId="0" xfId="0" applyFill="1" applyAlignment="1">
      <alignment horizontal="center" vertical="center" wrapText="1"/>
    </xf>
    <xf numFmtId="0" fontId="12" fillId="0" borderId="0" xfId="0" applyFont="1" applyFill="1" applyAlignment="1">
      <alignment horizontal="fill" vertical="center" wrapText="1"/>
    </xf>
    <xf numFmtId="0" fontId="0" fillId="0" borderId="0" xfId="0" applyFill="1" applyAlignment="1">
      <alignment horizontal="center" vertical="center"/>
    </xf>
    <xf numFmtId="49" fontId="0" fillId="0" borderId="0" xfId="0" applyNumberFormat="1" applyFill="1" applyBorder="1" applyAlignment="1">
      <alignment horizontal="fill" vertical="center" wrapText="1"/>
    </xf>
    <xf numFmtId="0" fontId="0" fillId="0" borderId="0" xfId="0" applyFill="1" applyAlignment="1">
      <alignment horizontal="fill" vertical="center"/>
    </xf>
    <xf numFmtId="49" fontId="0" fillId="0" borderId="0" xfId="0" applyNumberFormat="1" applyFill="1" applyAlignment="1">
      <alignment horizontal="fill" vertical="center"/>
    </xf>
    <xf numFmtId="49" fontId="0" fillId="0" borderId="0" xfId="0" applyNumberFormat="1" applyFill="1" applyAlignment="1">
      <alignment horizontal="center" vertical="center"/>
    </xf>
    <xf numFmtId="176" fontId="0" fillId="0" borderId="0" xfId="0" applyNumberFormat="1" applyFill="1" applyAlignment="1">
      <alignment horizontal="fill"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6" fillId="0" borderId="5" xfId="0" applyFont="1" applyFill="1" applyBorder="1" applyAlignment="1">
      <alignment vertical="center" wrapText="1"/>
    </xf>
    <xf numFmtId="49"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0" fillId="0" borderId="0" xfId="0" applyFont="1" applyFill="1" applyAlignment="1">
      <alignment vertical="center" wrapText="1"/>
    </xf>
    <xf numFmtId="176" fontId="21" fillId="0" borderId="5" xfId="0" applyNumberFormat="1" applyFont="1" applyFill="1" applyBorder="1" applyAlignment="1">
      <alignment horizontal="center" vertical="center" wrapText="1"/>
    </xf>
    <xf numFmtId="0" fontId="17" fillId="0" borderId="5" xfId="0" applyFont="1" applyFill="1" applyBorder="1" applyAlignment="1">
      <alignment horizontal="center" vertical="center" wrapText="1"/>
    </xf>
    <xf numFmtId="178" fontId="22" fillId="0" borderId="5" xfId="0" applyNumberFormat="1" applyFont="1" applyFill="1" applyBorder="1" applyAlignment="1">
      <alignment horizontal="center" vertical="center" wrapText="1"/>
    </xf>
    <xf numFmtId="178" fontId="19" fillId="0" borderId="5" xfId="0" applyNumberFormat="1" applyFont="1" applyFill="1" applyBorder="1" applyAlignment="1">
      <alignment horizontal="center" vertical="center" wrapText="1"/>
    </xf>
    <xf numFmtId="0" fontId="0" fillId="0" borderId="0" xfId="0" applyFill="1" applyBorder="1" applyAlignment="1">
      <alignment vertical="center"/>
    </xf>
    <xf numFmtId="0" fontId="12" fillId="0" borderId="0" xfId="0" applyFont="1" applyFill="1" applyBorder="1" applyAlignment="1">
      <alignment horizontal="fill" vertical="center" wrapText="1"/>
    </xf>
    <xf numFmtId="49" fontId="12" fillId="0" borderId="0" xfId="0" applyNumberFormat="1" applyFont="1" applyFill="1" applyBorder="1" applyAlignment="1">
      <alignment horizontal="fill" vertical="center" wrapText="1"/>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2CC"/>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view="pageBreakPreview" zoomScale="90" zoomScaleNormal="90" workbookViewId="0">
      <selection activeCell="L7" sqref="L7"/>
    </sheetView>
  </sheetViews>
  <sheetFormatPr defaultColWidth="9" defaultRowHeight="14.25"/>
  <cols>
    <col min="1" max="1" width="5" style="55" customWidth="1"/>
    <col min="2" max="2" width="16.125" style="56" customWidth="1"/>
    <col min="3" max="3" width="9.875" style="57" customWidth="1"/>
    <col min="4" max="4" width="9.875" style="58" customWidth="1"/>
    <col min="5" max="5" width="40.625" style="59" customWidth="1"/>
    <col min="6" max="6" width="30.625" style="55" customWidth="1"/>
    <col min="7" max="8" width="11.1083333333333" style="60" customWidth="1"/>
    <col min="9" max="16381" width="9" style="57"/>
  </cols>
  <sheetData>
    <row r="1" ht="18" spans="1:3">
      <c r="A1" s="61" t="s">
        <v>0</v>
      </c>
      <c r="B1" s="61"/>
      <c r="C1" s="61"/>
    </row>
    <row r="2" s="51" customFormat="1" ht="43" customHeight="1" spans="1:11">
      <c r="A2" s="62" t="s">
        <v>1</v>
      </c>
      <c r="B2" s="62"/>
      <c r="C2" s="62"/>
      <c r="D2" s="62"/>
      <c r="E2" s="62"/>
      <c r="F2" s="62"/>
      <c r="G2" s="62"/>
      <c r="H2" s="62"/>
      <c r="I2" s="79"/>
      <c r="J2" s="79"/>
      <c r="K2" s="79"/>
    </row>
    <row r="3" s="51" customFormat="1" ht="21" customHeight="1" spans="1:11">
      <c r="A3" s="63"/>
      <c r="B3" s="63"/>
      <c r="C3" s="63"/>
      <c r="D3" s="63"/>
      <c r="E3" s="63"/>
      <c r="F3" s="55"/>
      <c r="G3" s="74"/>
      <c r="H3" s="74"/>
      <c r="I3" s="79"/>
      <c r="J3" s="79"/>
      <c r="K3" s="79"/>
    </row>
    <row r="4" s="52" customFormat="1" ht="45" customHeight="1" spans="1:8">
      <c r="A4" s="64" t="s">
        <v>2</v>
      </c>
      <c r="B4" s="65" t="s">
        <v>3</v>
      </c>
      <c r="C4" s="66" t="s">
        <v>4</v>
      </c>
      <c r="D4" s="65" t="s">
        <v>5</v>
      </c>
      <c r="E4" s="65" t="s">
        <v>6</v>
      </c>
      <c r="F4" s="66" t="s">
        <v>7</v>
      </c>
      <c r="G4" s="75" t="s">
        <v>8</v>
      </c>
      <c r="H4" s="75" t="s">
        <v>9</v>
      </c>
    </row>
    <row r="5" s="53" customFormat="1" ht="18" customHeight="1" spans="1:11">
      <c r="A5" s="67" t="s">
        <v>10</v>
      </c>
      <c r="B5" s="68"/>
      <c r="C5" s="69"/>
      <c r="D5" s="69"/>
      <c r="E5" s="76"/>
      <c r="F5" s="76"/>
      <c r="G5" s="77">
        <f>SUM(G6,G8,G13,G18,G25,G27,G30,G36,G38,G40)</f>
        <v>3069.2684</v>
      </c>
      <c r="H5" s="77">
        <f>SUM(H6,H8,H13,H18,H25,H27,H30,H36,H38,H40)</f>
        <v>1234.120427</v>
      </c>
      <c r="I5" s="52"/>
      <c r="J5" s="52"/>
      <c r="K5" s="52"/>
    </row>
    <row r="6" s="53" customFormat="1" ht="18" customHeight="1" spans="1:11">
      <c r="A6" s="67" t="s">
        <v>11</v>
      </c>
      <c r="B6" s="68"/>
      <c r="C6" s="69"/>
      <c r="D6" s="69"/>
      <c r="E6" s="76"/>
      <c r="F6" s="76"/>
      <c r="G6" s="77">
        <f>SUM(G7)</f>
        <v>50</v>
      </c>
      <c r="H6" s="77">
        <f>SUM(H7)</f>
        <v>30</v>
      </c>
      <c r="I6" s="52"/>
      <c r="J6" s="52"/>
      <c r="K6" s="52"/>
    </row>
    <row r="7" s="54" customFormat="1" ht="63" customHeight="1" spans="1:11">
      <c r="A7" s="70">
        <v>1</v>
      </c>
      <c r="B7" s="71" t="s">
        <v>12</v>
      </c>
      <c r="C7" s="71" t="s">
        <v>13</v>
      </c>
      <c r="D7" s="71" t="s">
        <v>14</v>
      </c>
      <c r="E7" s="71" t="s">
        <v>15</v>
      </c>
      <c r="F7" s="71" t="s">
        <v>16</v>
      </c>
      <c r="G7" s="78">
        <v>50</v>
      </c>
      <c r="H7" s="78">
        <v>30</v>
      </c>
      <c r="I7" s="80"/>
      <c r="J7" s="81"/>
      <c r="K7" s="80"/>
    </row>
    <row r="8" s="53" customFormat="1" ht="18" customHeight="1" spans="1:11">
      <c r="A8" s="67" t="s">
        <v>17</v>
      </c>
      <c r="B8" s="68"/>
      <c r="C8" s="69"/>
      <c r="D8" s="69"/>
      <c r="E8" s="76"/>
      <c r="F8" s="76"/>
      <c r="G8" s="77">
        <f>SUM(G9:G12)</f>
        <v>336</v>
      </c>
      <c r="H8" s="77">
        <f>SUM(H9:H12)</f>
        <v>280</v>
      </c>
      <c r="I8" s="52"/>
      <c r="J8" s="52"/>
      <c r="K8" s="52"/>
    </row>
    <row r="9" s="54" customFormat="1" ht="63" customHeight="1" spans="1:11">
      <c r="A9" s="70">
        <v>2</v>
      </c>
      <c r="B9" s="72" t="s">
        <v>18</v>
      </c>
      <c r="C9" s="71" t="s">
        <v>19</v>
      </c>
      <c r="D9" s="71" t="s">
        <v>14</v>
      </c>
      <c r="E9" s="71" t="s">
        <v>20</v>
      </c>
      <c r="F9" s="71" t="s">
        <v>21</v>
      </c>
      <c r="G9" s="78">
        <v>60</v>
      </c>
      <c r="H9" s="78">
        <v>30</v>
      </c>
      <c r="I9" s="80"/>
      <c r="J9" s="81"/>
      <c r="K9" s="80"/>
    </row>
    <row r="10" s="54" customFormat="1" ht="63" customHeight="1" spans="1:11">
      <c r="A10" s="70">
        <v>3</v>
      </c>
      <c r="B10" s="72" t="s">
        <v>22</v>
      </c>
      <c r="C10" s="71" t="s">
        <v>23</v>
      </c>
      <c r="D10" s="71" t="s">
        <v>14</v>
      </c>
      <c r="E10" s="71" t="s">
        <v>24</v>
      </c>
      <c r="F10" s="71" t="s">
        <v>21</v>
      </c>
      <c r="G10" s="78">
        <v>56</v>
      </c>
      <c r="H10" s="78">
        <v>30</v>
      </c>
      <c r="I10" s="80"/>
      <c r="J10" s="81"/>
      <c r="K10" s="80"/>
    </row>
    <row r="11" s="54" customFormat="1" ht="63" customHeight="1" spans="1:11">
      <c r="A11" s="70">
        <v>4</v>
      </c>
      <c r="B11" s="72" t="s">
        <v>25</v>
      </c>
      <c r="C11" s="71" t="s">
        <v>26</v>
      </c>
      <c r="D11" s="71" t="s">
        <v>27</v>
      </c>
      <c r="E11" s="71" t="s">
        <v>28</v>
      </c>
      <c r="F11" s="71" t="s">
        <v>29</v>
      </c>
      <c r="G11" s="78">
        <v>180</v>
      </c>
      <c r="H11" s="78">
        <v>180</v>
      </c>
      <c r="I11" s="80"/>
      <c r="J11" s="81"/>
      <c r="K11" s="80"/>
    </row>
    <row r="12" s="54" customFormat="1" ht="63" customHeight="1" spans="1:11">
      <c r="A12" s="73">
        <v>5</v>
      </c>
      <c r="B12" s="71" t="s">
        <v>30</v>
      </c>
      <c r="C12" s="71" t="s">
        <v>31</v>
      </c>
      <c r="D12" s="71" t="s">
        <v>27</v>
      </c>
      <c r="E12" s="71" t="s">
        <v>32</v>
      </c>
      <c r="F12" s="71" t="s">
        <v>33</v>
      </c>
      <c r="G12" s="78">
        <v>40</v>
      </c>
      <c r="H12" s="78">
        <v>40</v>
      </c>
      <c r="I12" s="80"/>
      <c r="J12" s="81"/>
      <c r="K12" s="80"/>
    </row>
    <row r="13" s="53" customFormat="1" ht="18" customHeight="1" spans="1:11">
      <c r="A13" s="67" t="s">
        <v>34</v>
      </c>
      <c r="B13" s="68"/>
      <c r="C13" s="69"/>
      <c r="D13" s="69"/>
      <c r="E13" s="76"/>
      <c r="F13" s="76"/>
      <c r="G13" s="77">
        <f>SUM(G14:G17)</f>
        <v>187.6</v>
      </c>
      <c r="H13" s="77">
        <f>SUM(H14:H17)</f>
        <v>153</v>
      </c>
      <c r="I13" s="52"/>
      <c r="J13" s="52"/>
      <c r="K13" s="52"/>
    </row>
    <row r="14" s="54" customFormat="1" ht="69" customHeight="1" spans="1:11">
      <c r="A14" s="70">
        <v>6</v>
      </c>
      <c r="B14" s="71" t="s">
        <v>35</v>
      </c>
      <c r="C14" s="71" t="s">
        <v>36</v>
      </c>
      <c r="D14" s="71" t="s">
        <v>14</v>
      </c>
      <c r="E14" s="71" t="s">
        <v>37</v>
      </c>
      <c r="F14" s="71" t="s">
        <v>38</v>
      </c>
      <c r="G14" s="78">
        <v>51</v>
      </c>
      <c r="H14" s="78">
        <v>30</v>
      </c>
      <c r="I14" s="80"/>
      <c r="J14" s="81"/>
      <c r="K14" s="80"/>
    </row>
    <row r="15" s="54" customFormat="1" ht="60" customHeight="1" spans="1:11">
      <c r="A15" s="70">
        <v>7</v>
      </c>
      <c r="B15" s="71" t="s">
        <v>39</v>
      </c>
      <c r="C15" s="71" t="s">
        <v>40</v>
      </c>
      <c r="D15" s="71" t="s">
        <v>27</v>
      </c>
      <c r="E15" s="71" t="s">
        <v>41</v>
      </c>
      <c r="F15" s="71" t="s">
        <v>42</v>
      </c>
      <c r="G15" s="78">
        <v>58.6</v>
      </c>
      <c r="H15" s="78">
        <v>50</v>
      </c>
      <c r="I15" s="80"/>
      <c r="J15" s="81"/>
      <c r="K15" s="80"/>
    </row>
    <row r="16" s="54" customFormat="1" ht="60" customHeight="1" spans="1:11">
      <c r="A16" s="70">
        <v>8</v>
      </c>
      <c r="B16" s="71" t="s">
        <v>43</v>
      </c>
      <c r="C16" s="71" t="s">
        <v>44</v>
      </c>
      <c r="D16" s="71" t="s">
        <v>14</v>
      </c>
      <c r="E16" s="71" t="s">
        <v>45</v>
      </c>
      <c r="F16" s="71" t="s">
        <v>46</v>
      </c>
      <c r="G16" s="78">
        <v>26</v>
      </c>
      <c r="H16" s="78">
        <v>25</v>
      </c>
      <c r="I16" s="80"/>
      <c r="J16" s="81"/>
      <c r="K16" s="80"/>
    </row>
    <row r="17" s="54" customFormat="1" ht="60" customHeight="1" spans="1:11">
      <c r="A17" s="70">
        <v>9</v>
      </c>
      <c r="B17" s="71" t="s">
        <v>47</v>
      </c>
      <c r="C17" s="71" t="s">
        <v>48</v>
      </c>
      <c r="D17" s="71" t="s">
        <v>27</v>
      </c>
      <c r="E17" s="71" t="s">
        <v>49</v>
      </c>
      <c r="F17" s="71" t="s">
        <v>42</v>
      </c>
      <c r="G17" s="78">
        <v>52</v>
      </c>
      <c r="H17" s="78">
        <v>48</v>
      </c>
      <c r="I17" s="80"/>
      <c r="J17" s="81"/>
      <c r="K17" s="80"/>
    </row>
    <row r="18" s="53" customFormat="1" ht="18" customHeight="1" spans="1:11">
      <c r="A18" s="67" t="s">
        <v>50</v>
      </c>
      <c r="B18" s="68"/>
      <c r="C18" s="69"/>
      <c r="D18" s="69"/>
      <c r="E18" s="76"/>
      <c r="F18" s="76"/>
      <c r="G18" s="77">
        <f>SUM(G19:G24)</f>
        <v>1215.916582</v>
      </c>
      <c r="H18" s="77">
        <f>SUM(H19:H24)</f>
        <v>142</v>
      </c>
      <c r="I18" s="52"/>
      <c r="J18" s="52"/>
      <c r="K18" s="52"/>
    </row>
    <row r="19" s="54" customFormat="1" ht="44" customHeight="1" spans="1:11">
      <c r="A19" s="70">
        <v>10</v>
      </c>
      <c r="B19" s="71" t="s">
        <v>51</v>
      </c>
      <c r="C19" s="71" t="s">
        <v>52</v>
      </c>
      <c r="D19" s="71" t="s">
        <v>14</v>
      </c>
      <c r="E19" s="71" t="s">
        <v>53</v>
      </c>
      <c r="F19" s="71" t="s">
        <v>54</v>
      </c>
      <c r="G19" s="78">
        <v>4.2</v>
      </c>
      <c r="H19" s="78">
        <v>4</v>
      </c>
      <c r="I19" s="80"/>
      <c r="J19" s="81"/>
      <c r="K19" s="80"/>
    </row>
    <row r="20" s="54" customFormat="1" ht="73" customHeight="1" spans="1:11">
      <c r="A20" s="70">
        <v>11</v>
      </c>
      <c r="B20" s="71" t="s">
        <v>55</v>
      </c>
      <c r="C20" s="71" t="s">
        <v>56</v>
      </c>
      <c r="D20" s="71" t="s">
        <v>27</v>
      </c>
      <c r="E20" s="71" t="s">
        <v>57</v>
      </c>
      <c r="F20" s="71" t="s">
        <v>58</v>
      </c>
      <c r="G20" s="78">
        <v>780.671435</v>
      </c>
      <c r="H20" s="78">
        <v>55</v>
      </c>
      <c r="I20" s="80"/>
      <c r="J20" s="81"/>
      <c r="K20" s="80"/>
    </row>
    <row r="21" s="54" customFormat="1" ht="74" customHeight="1" spans="1:11">
      <c r="A21" s="70">
        <v>12</v>
      </c>
      <c r="B21" s="71" t="s">
        <v>59</v>
      </c>
      <c r="C21" s="71" t="s">
        <v>60</v>
      </c>
      <c r="D21" s="71" t="s">
        <v>27</v>
      </c>
      <c r="E21" s="71" t="s">
        <v>61</v>
      </c>
      <c r="F21" s="71" t="s">
        <v>62</v>
      </c>
      <c r="G21" s="78">
        <v>57.104798</v>
      </c>
      <c r="H21" s="78">
        <v>5</v>
      </c>
      <c r="I21" s="80"/>
      <c r="J21" s="81"/>
      <c r="K21" s="80"/>
    </row>
    <row r="22" s="54" customFormat="1" ht="74" customHeight="1" spans="1:11">
      <c r="A22" s="70">
        <v>13</v>
      </c>
      <c r="B22" s="71" t="s">
        <v>63</v>
      </c>
      <c r="C22" s="71" t="s">
        <v>64</v>
      </c>
      <c r="D22" s="71" t="s">
        <v>27</v>
      </c>
      <c r="E22" s="71" t="s">
        <v>65</v>
      </c>
      <c r="F22" s="71" t="s">
        <v>62</v>
      </c>
      <c r="G22" s="78">
        <v>79.394349</v>
      </c>
      <c r="H22" s="78">
        <v>20</v>
      </c>
      <c r="I22" s="80"/>
      <c r="J22" s="81"/>
      <c r="K22" s="80"/>
    </row>
    <row r="23" s="54" customFormat="1" ht="93" customHeight="1" spans="1:11">
      <c r="A23" s="70">
        <v>14</v>
      </c>
      <c r="B23" s="71" t="s">
        <v>66</v>
      </c>
      <c r="C23" s="71" t="s">
        <v>67</v>
      </c>
      <c r="D23" s="71" t="s">
        <v>27</v>
      </c>
      <c r="E23" s="71" t="s">
        <v>68</v>
      </c>
      <c r="F23" s="71" t="s">
        <v>69</v>
      </c>
      <c r="G23" s="78">
        <v>130.05</v>
      </c>
      <c r="H23" s="78">
        <v>26</v>
      </c>
      <c r="I23" s="80"/>
      <c r="J23" s="81"/>
      <c r="K23" s="80"/>
    </row>
    <row r="24" s="54" customFormat="1" ht="102" customHeight="1" spans="1:11">
      <c r="A24" s="70">
        <v>15</v>
      </c>
      <c r="B24" s="71" t="s">
        <v>70</v>
      </c>
      <c r="C24" s="71" t="s">
        <v>67</v>
      </c>
      <c r="D24" s="71" t="s">
        <v>27</v>
      </c>
      <c r="E24" s="71" t="s">
        <v>71</v>
      </c>
      <c r="F24" s="71" t="s">
        <v>69</v>
      </c>
      <c r="G24" s="78">
        <v>164.496</v>
      </c>
      <c r="H24" s="78">
        <v>32</v>
      </c>
      <c r="I24" s="80"/>
      <c r="J24" s="81"/>
      <c r="K24" s="80"/>
    </row>
    <row r="25" s="53" customFormat="1" ht="18" customHeight="1" spans="1:11">
      <c r="A25" s="67" t="s">
        <v>72</v>
      </c>
      <c r="B25" s="68"/>
      <c r="C25" s="69"/>
      <c r="D25" s="69"/>
      <c r="E25" s="76"/>
      <c r="F25" s="76"/>
      <c r="G25" s="77">
        <f>SUM(G26)</f>
        <v>63</v>
      </c>
      <c r="H25" s="77">
        <f>SUM(H26)</f>
        <v>30</v>
      </c>
      <c r="I25" s="52"/>
      <c r="J25" s="52"/>
      <c r="K25" s="52"/>
    </row>
    <row r="26" s="54" customFormat="1" ht="44" customHeight="1" spans="1:11">
      <c r="A26" s="70">
        <v>16</v>
      </c>
      <c r="B26" s="71" t="s">
        <v>73</v>
      </c>
      <c r="C26" s="71" t="s">
        <v>74</v>
      </c>
      <c r="D26" s="71" t="s">
        <v>14</v>
      </c>
      <c r="E26" s="71" t="s">
        <v>75</v>
      </c>
      <c r="F26" s="71" t="s">
        <v>76</v>
      </c>
      <c r="G26" s="78">
        <v>63</v>
      </c>
      <c r="H26" s="78">
        <v>30</v>
      </c>
      <c r="I26" s="80"/>
      <c r="J26" s="81"/>
      <c r="K26" s="80"/>
    </row>
    <row r="27" s="53" customFormat="1" ht="18" customHeight="1" spans="1:11">
      <c r="A27" s="67" t="s">
        <v>77</v>
      </c>
      <c r="B27" s="68"/>
      <c r="C27" s="69"/>
      <c r="D27" s="69"/>
      <c r="E27" s="76"/>
      <c r="F27" s="76"/>
      <c r="G27" s="77">
        <f>SUM(G28:G29)</f>
        <v>400</v>
      </c>
      <c r="H27" s="77">
        <f>SUM(H28:H29)</f>
        <v>60</v>
      </c>
      <c r="I27" s="52"/>
      <c r="J27" s="52"/>
      <c r="K27" s="52"/>
    </row>
    <row r="28" s="54" customFormat="1" ht="44" customHeight="1" spans="1:11">
      <c r="A28" s="70">
        <v>17</v>
      </c>
      <c r="B28" s="71" t="s">
        <v>78</v>
      </c>
      <c r="C28" s="71" t="s">
        <v>79</v>
      </c>
      <c r="D28" s="71" t="s">
        <v>14</v>
      </c>
      <c r="E28" s="71" t="s">
        <v>80</v>
      </c>
      <c r="F28" s="71" t="s">
        <v>81</v>
      </c>
      <c r="G28" s="78">
        <v>120</v>
      </c>
      <c r="H28" s="78">
        <v>30</v>
      </c>
      <c r="I28" s="80"/>
      <c r="J28" s="81"/>
      <c r="K28" s="80"/>
    </row>
    <row r="29" s="54" customFormat="1" ht="44" customHeight="1" spans="1:11">
      <c r="A29" s="70">
        <v>18</v>
      </c>
      <c r="B29" s="72" t="s">
        <v>82</v>
      </c>
      <c r="C29" s="71" t="s">
        <v>83</v>
      </c>
      <c r="D29" s="71" t="s">
        <v>14</v>
      </c>
      <c r="E29" s="71" t="s">
        <v>84</v>
      </c>
      <c r="F29" s="71" t="s">
        <v>85</v>
      </c>
      <c r="G29" s="78">
        <v>280</v>
      </c>
      <c r="H29" s="78">
        <v>30</v>
      </c>
      <c r="I29" s="80"/>
      <c r="J29" s="81"/>
      <c r="K29" s="80"/>
    </row>
    <row r="30" s="53" customFormat="1" ht="18" customHeight="1" spans="1:11">
      <c r="A30" s="67" t="s">
        <v>86</v>
      </c>
      <c r="B30" s="68"/>
      <c r="C30" s="69"/>
      <c r="D30" s="69"/>
      <c r="E30" s="76"/>
      <c r="F30" s="76"/>
      <c r="G30" s="77">
        <f>SUM(G31:G35)</f>
        <v>639.651818</v>
      </c>
      <c r="H30" s="77">
        <f>SUM(H31:H35)</f>
        <v>362.020427</v>
      </c>
      <c r="I30" s="52"/>
      <c r="J30" s="52"/>
      <c r="K30" s="52"/>
    </row>
    <row r="31" s="54" customFormat="1" ht="55" customHeight="1" spans="1:11">
      <c r="A31" s="70">
        <v>19</v>
      </c>
      <c r="B31" s="72" t="s">
        <v>87</v>
      </c>
      <c r="C31" s="71" t="s">
        <v>88</v>
      </c>
      <c r="D31" s="71" t="s">
        <v>14</v>
      </c>
      <c r="E31" s="71" t="s">
        <v>89</v>
      </c>
      <c r="F31" s="71" t="s">
        <v>16</v>
      </c>
      <c r="G31" s="78">
        <v>50</v>
      </c>
      <c r="H31" s="78">
        <v>30</v>
      </c>
      <c r="I31" s="80"/>
      <c r="J31" s="81"/>
      <c r="K31" s="80"/>
    </row>
    <row r="32" s="54" customFormat="1" ht="72" customHeight="1" spans="1:11">
      <c r="A32" s="70">
        <v>20</v>
      </c>
      <c r="B32" s="71" t="s">
        <v>90</v>
      </c>
      <c r="C32" s="71" t="s">
        <v>91</v>
      </c>
      <c r="D32" s="71" t="s">
        <v>27</v>
      </c>
      <c r="E32" s="71" t="s">
        <v>92</v>
      </c>
      <c r="F32" s="71" t="s">
        <v>93</v>
      </c>
      <c r="G32" s="78">
        <v>282.257094</v>
      </c>
      <c r="H32" s="78">
        <v>100</v>
      </c>
      <c r="I32" s="80"/>
      <c r="J32" s="81"/>
      <c r="K32" s="80"/>
    </row>
    <row r="33" s="54" customFormat="1" ht="59" customHeight="1" spans="1:11">
      <c r="A33" s="70">
        <v>21</v>
      </c>
      <c r="B33" s="71" t="s">
        <v>94</v>
      </c>
      <c r="C33" s="71" t="s">
        <v>95</v>
      </c>
      <c r="D33" s="71" t="s">
        <v>27</v>
      </c>
      <c r="E33" s="71" t="s">
        <v>96</v>
      </c>
      <c r="F33" s="71" t="s">
        <v>97</v>
      </c>
      <c r="G33" s="78">
        <v>204.452733</v>
      </c>
      <c r="H33" s="78">
        <v>180</v>
      </c>
      <c r="I33" s="80"/>
      <c r="J33" s="81"/>
      <c r="K33" s="80"/>
    </row>
    <row r="34" s="54" customFormat="1" ht="54" customHeight="1" spans="1:11">
      <c r="A34" s="70">
        <v>22</v>
      </c>
      <c r="B34" s="71" t="s">
        <v>98</v>
      </c>
      <c r="C34" s="71" t="s">
        <v>99</v>
      </c>
      <c r="D34" s="71" t="s">
        <v>27</v>
      </c>
      <c r="E34" s="71" t="s">
        <v>100</v>
      </c>
      <c r="F34" s="71" t="s">
        <v>101</v>
      </c>
      <c r="G34" s="78">
        <v>32.74712</v>
      </c>
      <c r="H34" s="78">
        <v>24.157987</v>
      </c>
      <c r="I34" s="80"/>
      <c r="J34" s="81"/>
      <c r="K34" s="80"/>
    </row>
    <row r="35" s="54" customFormat="1" ht="71" customHeight="1" spans="1:11">
      <c r="A35" s="70">
        <v>23</v>
      </c>
      <c r="B35" s="71" t="s">
        <v>102</v>
      </c>
      <c r="C35" s="71" t="s">
        <v>103</v>
      </c>
      <c r="D35" s="71" t="s">
        <v>27</v>
      </c>
      <c r="E35" s="71" t="s">
        <v>104</v>
      </c>
      <c r="F35" s="71" t="s">
        <v>105</v>
      </c>
      <c r="G35" s="78">
        <v>70.194871</v>
      </c>
      <c r="H35" s="78">
        <v>27.86244</v>
      </c>
      <c r="I35" s="80"/>
      <c r="J35" s="81"/>
      <c r="K35" s="80"/>
    </row>
    <row r="36" s="53" customFormat="1" ht="18" customHeight="1" spans="1:11">
      <c r="A36" s="67" t="s">
        <v>106</v>
      </c>
      <c r="B36" s="68"/>
      <c r="C36" s="69"/>
      <c r="D36" s="69"/>
      <c r="E36" s="76"/>
      <c r="F36" s="76"/>
      <c r="G36" s="77">
        <f>SUM(G37)</f>
        <v>41</v>
      </c>
      <c r="H36" s="77">
        <f>SUM(H37)</f>
        <v>41</v>
      </c>
      <c r="I36" s="52"/>
      <c r="J36" s="52"/>
      <c r="K36" s="52"/>
    </row>
    <row r="37" s="54" customFormat="1" ht="134" customHeight="1" spans="1:11">
      <c r="A37" s="70">
        <v>24</v>
      </c>
      <c r="B37" s="71" t="s">
        <v>107</v>
      </c>
      <c r="C37" s="71" t="s">
        <v>108</v>
      </c>
      <c r="D37" s="71" t="s">
        <v>27</v>
      </c>
      <c r="E37" s="71" t="s">
        <v>109</v>
      </c>
      <c r="F37" s="71" t="s">
        <v>110</v>
      </c>
      <c r="G37" s="78">
        <v>41</v>
      </c>
      <c r="H37" s="78">
        <v>41</v>
      </c>
      <c r="I37" s="80"/>
      <c r="J37" s="81"/>
      <c r="K37" s="80"/>
    </row>
    <row r="38" s="53" customFormat="1" ht="18" customHeight="1" spans="1:11">
      <c r="A38" s="67" t="s">
        <v>111</v>
      </c>
      <c r="B38" s="68"/>
      <c r="C38" s="69"/>
      <c r="D38" s="69"/>
      <c r="E38" s="76"/>
      <c r="F38" s="76"/>
      <c r="G38" s="77">
        <f>SUM(G39)</f>
        <v>126.1</v>
      </c>
      <c r="H38" s="77">
        <f>SUM(H39)</f>
        <v>126.1</v>
      </c>
      <c r="I38" s="52"/>
      <c r="J38" s="52"/>
      <c r="K38" s="52"/>
    </row>
    <row r="39" s="54" customFormat="1" ht="151" customHeight="1" spans="1:11">
      <c r="A39" s="70">
        <v>25</v>
      </c>
      <c r="B39" s="71" t="s">
        <v>112</v>
      </c>
      <c r="C39" s="71" t="s">
        <v>113</v>
      </c>
      <c r="D39" s="71" t="s">
        <v>114</v>
      </c>
      <c r="E39" s="71" t="s">
        <v>115</v>
      </c>
      <c r="F39" s="71" t="s">
        <v>116</v>
      </c>
      <c r="G39" s="78">
        <v>126.1</v>
      </c>
      <c r="H39" s="78">
        <v>126.1</v>
      </c>
      <c r="I39" s="80"/>
      <c r="J39" s="81"/>
      <c r="K39" s="80"/>
    </row>
    <row r="40" s="53" customFormat="1" ht="18" customHeight="1" spans="1:11">
      <c r="A40" s="67" t="s">
        <v>117</v>
      </c>
      <c r="B40" s="68"/>
      <c r="C40" s="69"/>
      <c r="D40" s="69"/>
      <c r="E40" s="76"/>
      <c r="F40" s="76"/>
      <c r="G40" s="77">
        <f>SUM(G41)</f>
        <v>10</v>
      </c>
      <c r="H40" s="77">
        <f>SUM(H41)</f>
        <v>10</v>
      </c>
      <c r="I40" s="52"/>
      <c r="J40" s="52"/>
      <c r="K40" s="52"/>
    </row>
    <row r="41" s="54" customFormat="1" ht="123" customHeight="1" spans="1:11">
      <c r="A41" s="70">
        <v>26</v>
      </c>
      <c r="B41" s="71" t="s">
        <v>118</v>
      </c>
      <c r="C41" s="71" t="s">
        <v>119</v>
      </c>
      <c r="D41" s="71" t="s">
        <v>114</v>
      </c>
      <c r="E41" s="71" t="s">
        <v>120</v>
      </c>
      <c r="F41" s="71" t="s">
        <v>121</v>
      </c>
      <c r="G41" s="78">
        <v>10</v>
      </c>
      <c r="H41" s="78">
        <v>10</v>
      </c>
      <c r="I41" s="80"/>
      <c r="J41" s="81"/>
      <c r="K41" s="80"/>
    </row>
  </sheetData>
  <autoFilter ref="A4:K41">
    <extLst/>
  </autoFilter>
  <mergeCells count="13">
    <mergeCell ref="A1:C1"/>
    <mergeCell ref="A2:H2"/>
    <mergeCell ref="A5:B5"/>
    <mergeCell ref="A6:B6"/>
    <mergeCell ref="A8:B8"/>
    <mergeCell ref="A13:B13"/>
    <mergeCell ref="A18:B18"/>
    <mergeCell ref="A25:B25"/>
    <mergeCell ref="A27:B27"/>
    <mergeCell ref="A30:B30"/>
    <mergeCell ref="A36:B36"/>
    <mergeCell ref="A38:B38"/>
    <mergeCell ref="A40:B40"/>
  </mergeCells>
  <dataValidations count="1">
    <dataValidation type="list" allowBlank="1" showInputMessage="1" showErrorMessage="1" sqref="D7 D9 D10 D11 D12 D14 D15 D16 D17 D19 D20 D21 D22 D23 D24 D25 D26 D27 D28 D29 D31 D32 D33 D34 D35 D37 D39 D41">
      <formula1>"提升脱贫攻坚成果水平,提升镇村公共基础设施水平,提升镇域公共服务能力,提升乡村产业发展水平,提升抓党建促乡村振兴水平,提升农村人居环境整治水平"</formula1>
    </dataValidation>
  </dataValidations>
  <printOptions horizontalCentered="1" verticalCentered="1"/>
  <pageMargins left="0.751388888888889" right="0.751388888888889" top="0.60625" bottom="0.60625" header="0.5" footer="0.5"/>
  <pageSetup paperSize="9" scale="98" fitToHeight="0" orientation="landscape" horizontalDpi="600"/>
  <headerFooter/>
  <rowBreaks count="5" manualBreakCount="5">
    <brk id="35" max="7" man="1"/>
    <brk id="42" max="16383" man="1"/>
    <brk id="50" max="16383" man="1"/>
    <brk id="59" max="16383" man="1"/>
    <brk id="76"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S170"/>
  <sheetViews>
    <sheetView tabSelected="1" view="pageBreakPreview" zoomScale="50" zoomScaleNormal="40" workbookViewId="0">
      <pane ySplit="5" topLeftCell="A6" activePane="bottomLeft" state="frozen"/>
      <selection/>
      <selection pane="bottomLeft" activeCell="D8" sqref="D8"/>
    </sheetView>
  </sheetViews>
  <sheetFormatPr defaultColWidth="9" defaultRowHeight="14.25"/>
  <cols>
    <col min="1" max="1" width="7.14166666666667" style="5" customWidth="1"/>
    <col min="2" max="2" width="27.675" style="5" customWidth="1"/>
    <col min="3" max="4" width="15.3083333333333" style="5" customWidth="1"/>
    <col min="5" max="6" width="11.425" style="5" hidden="1" customWidth="1"/>
    <col min="7" max="7" width="97.75" style="5" customWidth="1"/>
    <col min="8" max="8" width="55.6166666666667" style="5" customWidth="1"/>
    <col min="9" max="9" width="13.0333333333333" style="5" customWidth="1"/>
    <col min="10" max="15" width="17.5" style="5" customWidth="1"/>
    <col min="16" max="17" width="13.4333333333333" style="5" customWidth="1"/>
    <col min="18" max="18" width="20" style="5" customWidth="1"/>
    <col min="19" max="16384" width="9" style="5"/>
  </cols>
  <sheetData>
    <row r="1" ht="41" customHeight="1" spans="1:2">
      <c r="A1" s="6" t="s">
        <v>122</v>
      </c>
      <c r="B1" s="6"/>
    </row>
    <row r="2" s="1" customFormat="1" ht="68" customHeight="1" spans="1:18">
      <c r="A2" s="7" t="s">
        <v>123</v>
      </c>
      <c r="B2" s="7"/>
      <c r="C2" s="7"/>
      <c r="D2" s="7"/>
      <c r="E2" s="7"/>
      <c r="F2" s="7"/>
      <c r="G2" s="7"/>
      <c r="H2" s="7"/>
      <c r="I2" s="7"/>
      <c r="J2" s="7"/>
      <c r="K2" s="7"/>
      <c r="L2" s="7"/>
      <c r="M2" s="7"/>
      <c r="N2" s="7"/>
      <c r="O2" s="7"/>
      <c r="P2" s="7"/>
      <c r="Q2" s="7"/>
      <c r="R2" s="7"/>
    </row>
    <row r="3" s="1" customFormat="1" ht="52" customHeight="1" spans="1:18">
      <c r="A3" s="8"/>
      <c r="B3" s="8"/>
      <c r="C3" s="8"/>
      <c r="D3" s="8"/>
      <c r="E3" s="20"/>
      <c r="F3" s="20"/>
      <c r="G3" s="20"/>
      <c r="H3" s="20"/>
      <c r="I3" s="8"/>
      <c r="J3" s="8"/>
      <c r="K3" s="8"/>
      <c r="L3" s="8"/>
      <c r="M3" s="8"/>
      <c r="N3" s="8" t="s">
        <v>124</v>
      </c>
      <c r="O3" s="8"/>
      <c r="P3" s="8"/>
      <c r="Q3" s="8"/>
      <c r="R3" s="8"/>
    </row>
    <row r="4" s="2" customFormat="1" ht="72" customHeight="1" spans="1:253">
      <c r="A4" s="9" t="s">
        <v>2</v>
      </c>
      <c r="B4" s="9" t="s">
        <v>3</v>
      </c>
      <c r="C4" s="9" t="s">
        <v>125</v>
      </c>
      <c r="D4" s="9" t="s">
        <v>126</v>
      </c>
      <c r="E4" s="9" t="s">
        <v>127</v>
      </c>
      <c r="F4" s="9" t="s">
        <v>128</v>
      </c>
      <c r="G4" s="9" t="s">
        <v>129</v>
      </c>
      <c r="H4" s="9" t="s">
        <v>7</v>
      </c>
      <c r="I4" s="22" t="s">
        <v>130</v>
      </c>
      <c r="J4" s="23" t="s">
        <v>9</v>
      </c>
      <c r="K4" s="24"/>
      <c r="L4" s="24"/>
      <c r="M4" s="24"/>
      <c r="N4" s="24"/>
      <c r="O4" s="30"/>
      <c r="P4" s="22" t="s">
        <v>131</v>
      </c>
      <c r="Q4" s="31" t="s">
        <v>132</v>
      </c>
      <c r="R4" s="22" t="s">
        <v>133</v>
      </c>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2"/>
      <c r="EG4" s="32"/>
      <c r="EH4" s="32"/>
      <c r="EI4" s="32"/>
      <c r="EJ4" s="32"/>
      <c r="EK4" s="32"/>
      <c r="EL4" s="32"/>
      <c r="EM4" s="32"/>
      <c r="EN4" s="32"/>
      <c r="EO4" s="32"/>
      <c r="EP4" s="32"/>
      <c r="EQ4" s="32"/>
      <c r="ER4" s="32"/>
      <c r="ES4" s="32"/>
      <c r="ET4" s="32"/>
      <c r="EU4" s="32"/>
      <c r="EV4" s="32"/>
      <c r="EW4" s="32"/>
      <c r="EX4" s="32"/>
      <c r="EY4" s="32"/>
      <c r="EZ4" s="32"/>
      <c r="FA4" s="32"/>
      <c r="FB4" s="32"/>
      <c r="FC4" s="32"/>
      <c r="FD4" s="32"/>
      <c r="FE4" s="32"/>
      <c r="FF4" s="32"/>
      <c r="FG4" s="32"/>
      <c r="FH4" s="32"/>
      <c r="FI4" s="32"/>
      <c r="FJ4" s="32"/>
      <c r="FK4" s="32"/>
      <c r="FL4" s="32"/>
      <c r="FM4" s="32"/>
      <c r="FN4" s="32"/>
      <c r="FO4" s="32"/>
      <c r="FP4" s="32"/>
      <c r="FQ4" s="32"/>
      <c r="FR4" s="32"/>
      <c r="FS4" s="32"/>
      <c r="FT4" s="32"/>
      <c r="FU4" s="32"/>
      <c r="FV4" s="32"/>
      <c r="FW4" s="32"/>
      <c r="FX4" s="32"/>
      <c r="FY4" s="32"/>
      <c r="FZ4" s="32"/>
      <c r="GA4" s="32"/>
      <c r="GB4" s="32"/>
      <c r="GC4" s="32"/>
      <c r="GD4" s="32"/>
      <c r="GE4" s="32"/>
      <c r="GF4" s="32"/>
      <c r="GG4" s="32"/>
      <c r="GH4" s="32"/>
      <c r="GI4" s="32"/>
      <c r="GJ4" s="32"/>
      <c r="GK4" s="32"/>
      <c r="GL4" s="32"/>
      <c r="GM4" s="32"/>
      <c r="GN4" s="32"/>
      <c r="GO4" s="32"/>
      <c r="GP4" s="32"/>
      <c r="GQ4" s="32"/>
      <c r="GR4" s="32"/>
      <c r="GS4" s="32"/>
      <c r="GT4" s="32"/>
      <c r="GU4" s="32"/>
      <c r="GV4" s="32"/>
      <c r="GW4" s="32"/>
      <c r="GX4" s="32"/>
      <c r="GY4" s="32"/>
      <c r="GZ4" s="32"/>
      <c r="HA4" s="32"/>
      <c r="HB4" s="32"/>
      <c r="HC4" s="32"/>
      <c r="HD4" s="32"/>
      <c r="HE4" s="32"/>
      <c r="HF4" s="32"/>
      <c r="HG4" s="32"/>
      <c r="HH4" s="32"/>
      <c r="HI4" s="32"/>
      <c r="HJ4" s="32"/>
      <c r="HK4" s="32"/>
      <c r="HL4" s="32"/>
      <c r="HM4" s="32"/>
      <c r="HN4" s="32"/>
      <c r="HO4" s="32"/>
      <c r="HP4" s="32"/>
      <c r="HQ4" s="32"/>
      <c r="HR4" s="32"/>
      <c r="HS4" s="32"/>
      <c r="HT4" s="32"/>
      <c r="HU4" s="32"/>
      <c r="HV4" s="32"/>
      <c r="HW4" s="32"/>
      <c r="HX4" s="32"/>
      <c r="HY4" s="32"/>
      <c r="HZ4" s="32"/>
      <c r="IA4" s="32"/>
      <c r="IB4" s="32"/>
      <c r="IC4" s="32"/>
      <c r="ID4" s="32"/>
      <c r="IE4" s="32"/>
      <c r="IF4" s="32"/>
      <c r="IG4" s="32"/>
      <c r="IH4" s="32"/>
      <c r="II4" s="32"/>
      <c r="IJ4" s="32"/>
      <c r="IK4" s="32"/>
      <c r="IL4" s="32"/>
      <c r="IM4" s="32"/>
      <c r="IN4" s="32"/>
      <c r="IO4" s="32"/>
      <c r="IP4" s="32"/>
      <c r="IQ4" s="32"/>
      <c r="IR4" s="32"/>
      <c r="IS4" s="32"/>
    </row>
    <row r="5" s="2" customFormat="1" ht="108" customHeight="1" spans="1:253">
      <c r="A5" s="10"/>
      <c r="B5" s="10"/>
      <c r="C5" s="10"/>
      <c r="D5" s="10"/>
      <c r="E5" s="10"/>
      <c r="F5" s="10"/>
      <c r="G5" s="10"/>
      <c r="H5" s="10"/>
      <c r="I5" s="22"/>
      <c r="J5" s="22" t="s">
        <v>134</v>
      </c>
      <c r="K5" s="22" t="s">
        <v>135</v>
      </c>
      <c r="L5" s="22" t="s">
        <v>136</v>
      </c>
      <c r="M5" s="22" t="s">
        <v>137</v>
      </c>
      <c r="N5" s="22" t="s">
        <v>138</v>
      </c>
      <c r="O5" s="22" t="s">
        <v>139</v>
      </c>
      <c r="P5" s="22"/>
      <c r="Q5" s="33"/>
      <c r="R5" s="2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c r="DP5" s="32"/>
      <c r="DQ5" s="32"/>
      <c r="DR5" s="32"/>
      <c r="DS5" s="32"/>
      <c r="DT5" s="32"/>
      <c r="DU5" s="32"/>
      <c r="DV5" s="32"/>
      <c r="DW5" s="32"/>
      <c r="DX5" s="32"/>
      <c r="DY5" s="32"/>
      <c r="DZ5" s="32"/>
      <c r="EA5" s="32"/>
      <c r="EB5" s="32"/>
      <c r="EC5" s="32"/>
      <c r="ED5" s="32"/>
      <c r="EE5" s="32"/>
      <c r="EF5" s="32"/>
      <c r="EG5" s="32"/>
      <c r="EH5" s="32"/>
      <c r="EI5" s="32"/>
      <c r="EJ5" s="32"/>
      <c r="EK5" s="32"/>
      <c r="EL5" s="32"/>
      <c r="EM5" s="32"/>
      <c r="EN5" s="32"/>
      <c r="EO5" s="32"/>
      <c r="EP5" s="32"/>
      <c r="EQ5" s="32"/>
      <c r="ER5" s="32"/>
      <c r="ES5" s="32"/>
      <c r="ET5" s="32"/>
      <c r="EU5" s="32"/>
      <c r="EV5" s="32"/>
      <c r="EW5" s="32"/>
      <c r="EX5" s="32"/>
      <c r="EY5" s="32"/>
      <c r="EZ5" s="32"/>
      <c r="FA5" s="32"/>
      <c r="FB5" s="32"/>
      <c r="FC5" s="32"/>
      <c r="FD5" s="32"/>
      <c r="FE5" s="32"/>
      <c r="FF5" s="32"/>
      <c r="FG5" s="32"/>
      <c r="FH5" s="32"/>
      <c r="FI5" s="32"/>
      <c r="FJ5" s="32"/>
      <c r="FK5" s="32"/>
      <c r="FL5" s="32"/>
      <c r="FM5" s="32"/>
      <c r="FN5" s="32"/>
      <c r="FO5" s="32"/>
      <c r="FP5" s="32"/>
      <c r="FQ5" s="32"/>
      <c r="FR5" s="32"/>
      <c r="FS5" s="32"/>
      <c r="FT5" s="32"/>
      <c r="FU5" s="32"/>
      <c r="FV5" s="32"/>
      <c r="FW5" s="32"/>
      <c r="FX5" s="32"/>
      <c r="FY5" s="32"/>
      <c r="FZ5" s="32"/>
      <c r="GA5" s="32"/>
      <c r="GB5" s="32"/>
      <c r="GC5" s="32"/>
      <c r="GD5" s="32"/>
      <c r="GE5" s="32"/>
      <c r="GF5" s="32"/>
      <c r="GG5" s="32"/>
      <c r="GH5" s="32"/>
      <c r="GI5" s="32"/>
      <c r="GJ5" s="32"/>
      <c r="GK5" s="32"/>
      <c r="GL5" s="32"/>
      <c r="GM5" s="32"/>
      <c r="GN5" s="32"/>
      <c r="GO5" s="32"/>
      <c r="GP5" s="32"/>
      <c r="GQ5" s="32"/>
      <c r="GR5" s="32"/>
      <c r="GS5" s="32"/>
      <c r="GT5" s="32"/>
      <c r="GU5" s="32"/>
      <c r="GV5" s="32"/>
      <c r="GW5" s="32"/>
      <c r="GX5" s="32"/>
      <c r="GY5" s="32"/>
      <c r="GZ5" s="32"/>
      <c r="HA5" s="32"/>
      <c r="HB5" s="32"/>
      <c r="HC5" s="32"/>
      <c r="HD5" s="32"/>
      <c r="HE5" s="32"/>
      <c r="HF5" s="32"/>
      <c r="HG5" s="32"/>
      <c r="HH5" s="32"/>
      <c r="HI5" s="32"/>
      <c r="HJ5" s="32"/>
      <c r="HK5" s="32"/>
      <c r="HL5" s="32"/>
      <c r="HM5" s="32"/>
      <c r="HN5" s="32"/>
      <c r="HO5" s="32"/>
      <c r="HP5" s="32"/>
      <c r="HQ5" s="32"/>
      <c r="HR5" s="32"/>
      <c r="HS5" s="32"/>
      <c r="HT5" s="32"/>
      <c r="HU5" s="32"/>
      <c r="HV5" s="32"/>
      <c r="HW5" s="32"/>
      <c r="HX5" s="32"/>
      <c r="HY5" s="32"/>
      <c r="HZ5" s="32"/>
      <c r="IA5" s="32"/>
      <c r="IB5" s="32"/>
      <c r="IC5" s="32"/>
      <c r="ID5" s="32"/>
      <c r="IE5" s="32"/>
      <c r="IF5" s="32"/>
      <c r="IG5" s="32"/>
      <c r="IH5" s="32"/>
      <c r="II5" s="32"/>
      <c r="IJ5" s="32"/>
      <c r="IK5" s="32"/>
      <c r="IL5" s="32"/>
      <c r="IM5" s="32"/>
      <c r="IN5" s="32"/>
      <c r="IO5" s="32"/>
      <c r="IP5" s="32"/>
      <c r="IQ5" s="32"/>
      <c r="IR5" s="32"/>
      <c r="IS5" s="32"/>
    </row>
    <row r="6" s="3" customFormat="1" ht="37" customHeight="1" spans="1:18">
      <c r="A6" s="11" t="s">
        <v>140</v>
      </c>
      <c r="B6" s="11"/>
      <c r="C6" s="11"/>
      <c r="D6" s="11"/>
      <c r="E6" s="11"/>
      <c r="F6" s="11"/>
      <c r="G6" s="11"/>
      <c r="H6" s="11"/>
      <c r="I6" s="25">
        <f t="shared" ref="I6:O6" si="0">SUM(I7,I21,I34,I57,I91,I116,I135,I145,I162,I166,I169)</f>
        <v>39506.067039</v>
      </c>
      <c r="J6" s="25">
        <f t="shared" si="0"/>
        <v>24610.001393</v>
      </c>
      <c r="K6" s="25">
        <f t="shared" si="0"/>
        <v>1365.23</v>
      </c>
      <c r="L6" s="25">
        <f t="shared" si="0"/>
        <v>13514.4781</v>
      </c>
      <c r="M6" s="25">
        <f t="shared" si="0"/>
        <v>5926.793293</v>
      </c>
      <c r="N6" s="25">
        <f t="shared" si="0"/>
        <v>1852.5</v>
      </c>
      <c r="O6" s="25">
        <f t="shared" si="0"/>
        <v>1951</v>
      </c>
      <c r="P6" s="25"/>
      <c r="Q6" s="25"/>
      <c r="R6" s="11"/>
    </row>
    <row r="7" s="3" customFormat="1" ht="37" customHeight="1" spans="1:18">
      <c r="A7" s="12" t="s">
        <v>141</v>
      </c>
      <c r="B7" s="13"/>
      <c r="C7" s="11"/>
      <c r="D7" s="11"/>
      <c r="E7" s="11"/>
      <c r="F7" s="11"/>
      <c r="G7" s="11"/>
      <c r="H7" s="11"/>
      <c r="I7" s="25">
        <f t="shared" ref="I7:O7" si="1">SUM(I8:I20)</f>
        <v>5536.01</v>
      </c>
      <c r="J7" s="25">
        <f t="shared" si="1"/>
        <v>2863.23</v>
      </c>
      <c r="K7" s="25">
        <f t="shared" si="1"/>
        <v>401.23</v>
      </c>
      <c r="L7" s="25">
        <f t="shared" si="1"/>
        <v>1470</v>
      </c>
      <c r="M7" s="25">
        <f t="shared" si="1"/>
        <v>792</v>
      </c>
      <c r="N7" s="25">
        <f t="shared" si="1"/>
        <v>100</v>
      </c>
      <c r="O7" s="25">
        <f t="shared" si="1"/>
        <v>100</v>
      </c>
      <c r="P7" s="25"/>
      <c r="Q7" s="25"/>
      <c r="R7" s="11"/>
    </row>
    <row r="8" s="4" customFormat="1" ht="210" customHeight="1" spans="1:18">
      <c r="A8" s="14">
        <v>1</v>
      </c>
      <c r="B8" s="15" t="s">
        <v>142</v>
      </c>
      <c r="C8" s="15" t="s">
        <v>143</v>
      </c>
      <c r="D8" s="15" t="s">
        <v>27</v>
      </c>
      <c r="E8" s="15">
        <v>2025</v>
      </c>
      <c r="F8" s="15">
        <v>2025</v>
      </c>
      <c r="G8" s="15" t="s">
        <v>144</v>
      </c>
      <c r="H8" s="15" t="s">
        <v>145</v>
      </c>
      <c r="I8" s="15">
        <v>360</v>
      </c>
      <c r="J8" s="15">
        <f t="shared" ref="J8:J20" si="2">SUM(K8:O8)</f>
        <v>320</v>
      </c>
      <c r="K8" s="15"/>
      <c r="L8" s="15">
        <v>320</v>
      </c>
      <c r="M8" s="15"/>
      <c r="N8" s="15"/>
      <c r="O8" s="15"/>
      <c r="P8" s="15"/>
      <c r="Q8" s="15" t="s">
        <v>146</v>
      </c>
      <c r="R8" s="28"/>
    </row>
    <row r="9" s="4" customFormat="1" ht="144" customHeight="1" spans="1:18">
      <c r="A9" s="14">
        <v>2</v>
      </c>
      <c r="B9" s="15" t="s">
        <v>147</v>
      </c>
      <c r="C9" s="15" t="s">
        <v>148</v>
      </c>
      <c r="D9" s="15" t="s">
        <v>14</v>
      </c>
      <c r="E9" s="15">
        <v>2025</v>
      </c>
      <c r="F9" s="15">
        <v>2025</v>
      </c>
      <c r="G9" s="15" t="s">
        <v>149</v>
      </c>
      <c r="H9" s="15" t="s">
        <v>150</v>
      </c>
      <c r="I9" s="15">
        <v>375.07</v>
      </c>
      <c r="J9" s="15">
        <f t="shared" si="2"/>
        <v>200</v>
      </c>
      <c r="K9" s="15"/>
      <c r="L9" s="15">
        <v>200</v>
      </c>
      <c r="M9" s="15"/>
      <c r="N9" s="15"/>
      <c r="O9" s="15"/>
      <c r="P9" s="15"/>
      <c r="Q9" s="15" t="s">
        <v>146</v>
      </c>
      <c r="R9" s="28"/>
    </row>
    <row r="10" s="4" customFormat="1" ht="174" customHeight="1" spans="1:18">
      <c r="A10" s="14">
        <v>3</v>
      </c>
      <c r="B10" s="15" t="s">
        <v>151</v>
      </c>
      <c r="C10" s="16" t="s">
        <v>152</v>
      </c>
      <c r="D10" s="15" t="s">
        <v>14</v>
      </c>
      <c r="E10" s="15">
        <v>2025</v>
      </c>
      <c r="F10" s="15">
        <v>2025</v>
      </c>
      <c r="G10" s="15" t="s">
        <v>153</v>
      </c>
      <c r="H10" s="15" t="s">
        <v>150</v>
      </c>
      <c r="I10" s="16">
        <v>1400</v>
      </c>
      <c r="J10" s="15">
        <f t="shared" si="2"/>
        <v>550</v>
      </c>
      <c r="K10" s="16"/>
      <c r="L10" s="16">
        <v>550</v>
      </c>
      <c r="M10" s="16"/>
      <c r="N10" s="16"/>
      <c r="O10" s="16"/>
      <c r="P10" s="15" t="s">
        <v>154</v>
      </c>
      <c r="Q10" s="15" t="s">
        <v>146</v>
      </c>
      <c r="R10" s="28"/>
    </row>
    <row r="11" s="4" customFormat="1" ht="174" customHeight="1" spans="1:18">
      <c r="A11" s="14">
        <v>4</v>
      </c>
      <c r="B11" s="16" t="s">
        <v>155</v>
      </c>
      <c r="C11" s="16" t="s">
        <v>156</v>
      </c>
      <c r="D11" s="15" t="s">
        <v>14</v>
      </c>
      <c r="E11" s="15">
        <v>2025</v>
      </c>
      <c r="F11" s="15">
        <v>2025</v>
      </c>
      <c r="G11" s="16" t="s">
        <v>157</v>
      </c>
      <c r="H11" s="15" t="s">
        <v>150</v>
      </c>
      <c r="I11" s="16">
        <v>328.81</v>
      </c>
      <c r="J11" s="15">
        <f t="shared" si="2"/>
        <v>300</v>
      </c>
      <c r="K11" s="16"/>
      <c r="L11" s="16">
        <v>300</v>
      </c>
      <c r="M11" s="16"/>
      <c r="N11" s="16"/>
      <c r="O11" s="16"/>
      <c r="P11" s="16"/>
      <c r="Q11" s="15" t="s">
        <v>146</v>
      </c>
      <c r="R11" s="28"/>
    </row>
    <row r="12" s="4" customFormat="1" ht="138" customHeight="1" spans="1:18">
      <c r="A12" s="14">
        <v>5</v>
      </c>
      <c r="B12" s="16" t="s">
        <v>158</v>
      </c>
      <c r="C12" s="16" t="s">
        <v>159</v>
      </c>
      <c r="D12" s="15" t="s">
        <v>14</v>
      </c>
      <c r="E12" s="16">
        <v>2024</v>
      </c>
      <c r="F12" s="16">
        <v>2025</v>
      </c>
      <c r="G12" s="16" t="s">
        <v>160</v>
      </c>
      <c r="H12" s="15" t="s">
        <v>150</v>
      </c>
      <c r="I12" s="16">
        <v>241.26</v>
      </c>
      <c r="J12" s="15">
        <f t="shared" si="2"/>
        <v>100</v>
      </c>
      <c r="K12" s="16"/>
      <c r="L12" s="16"/>
      <c r="M12" s="16"/>
      <c r="N12" s="16">
        <v>100</v>
      </c>
      <c r="O12" s="16"/>
      <c r="P12" s="16" t="s">
        <v>161</v>
      </c>
      <c r="Q12" s="15" t="s">
        <v>146</v>
      </c>
      <c r="R12" s="28"/>
    </row>
    <row r="13" s="4" customFormat="1" ht="112" customHeight="1" spans="1:18">
      <c r="A13" s="14">
        <v>6</v>
      </c>
      <c r="B13" s="16" t="s">
        <v>162</v>
      </c>
      <c r="C13" s="16" t="s">
        <v>163</v>
      </c>
      <c r="D13" s="15" t="s">
        <v>14</v>
      </c>
      <c r="E13" s="15">
        <v>2025</v>
      </c>
      <c r="F13" s="16">
        <v>2025</v>
      </c>
      <c r="G13" s="16" t="s">
        <v>164</v>
      </c>
      <c r="H13" s="16" t="s">
        <v>150</v>
      </c>
      <c r="I13" s="16">
        <v>229</v>
      </c>
      <c r="J13" s="15">
        <f t="shared" si="2"/>
        <v>150</v>
      </c>
      <c r="K13" s="16">
        <v>150</v>
      </c>
      <c r="L13" s="16"/>
      <c r="M13" s="16"/>
      <c r="N13" s="16"/>
      <c r="O13" s="16"/>
      <c r="P13" s="16"/>
      <c r="Q13" s="15" t="s">
        <v>146</v>
      </c>
      <c r="R13" s="28"/>
    </row>
    <row r="14" s="4" customFormat="1" ht="139" customHeight="1" spans="1:18">
      <c r="A14" s="14">
        <v>7</v>
      </c>
      <c r="B14" s="16" t="s">
        <v>165</v>
      </c>
      <c r="C14" s="16" t="s">
        <v>166</v>
      </c>
      <c r="D14" s="15" t="s">
        <v>27</v>
      </c>
      <c r="E14" s="15">
        <v>2025</v>
      </c>
      <c r="F14" s="16">
        <v>2025</v>
      </c>
      <c r="G14" s="16" t="s">
        <v>167</v>
      </c>
      <c r="H14" s="16" t="s">
        <v>168</v>
      </c>
      <c r="I14" s="16">
        <v>131.23</v>
      </c>
      <c r="J14" s="15">
        <f t="shared" si="2"/>
        <v>131.23</v>
      </c>
      <c r="K14" s="16">
        <v>131.23</v>
      </c>
      <c r="L14" s="16"/>
      <c r="M14" s="16"/>
      <c r="N14" s="16"/>
      <c r="O14" s="16"/>
      <c r="P14" s="16"/>
      <c r="Q14" s="15" t="s">
        <v>169</v>
      </c>
      <c r="R14" s="28"/>
    </row>
    <row r="15" s="4" customFormat="1" ht="181" customHeight="1" spans="1:18">
      <c r="A15" s="14">
        <v>8</v>
      </c>
      <c r="B15" s="15" t="s">
        <v>170</v>
      </c>
      <c r="C15" s="16" t="s">
        <v>171</v>
      </c>
      <c r="D15" s="15" t="s">
        <v>14</v>
      </c>
      <c r="E15" s="15">
        <v>2025</v>
      </c>
      <c r="F15" s="16">
        <v>2025</v>
      </c>
      <c r="G15" s="16" t="s">
        <v>15</v>
      </c>
      <c r="H15" s="16" t="s">
        <v>172</v>
      </c>
      <c r="I15" s="16">
        <v>50</v>
      </c>
      <c r="J15" s="15">
        <f t="shared" si="2"/>
        <v>20</v>
      </c>
      <c r="K15" s="16">
        <v>20</v>
      </c>
      <c r="L15" s="16"/>
      <c r="M15" s="16"/>
      <c r="N15" s="16"/>
      <c r="O15" s="16"/>
      <c r="P15" s="16"/>
      <c r="Q15" s="15" t="s">
        <v>173</v>
      </c>
      <c r="R15" s="28"/>
    </row>
    <row r="16" s="4" customFormat="1" ht="154" customHeight="1" spans="1:18">
      <c r="A16" s="14">
        <v>9</v>
      </c>
      <c r="B16" s="16" t="s">
        <v>174</v>
      </c>
      <c r="C16" s="16" t="s">
        <v>156</v>
      </c>
      <c r="D16" s="15" t="s">
        <v>14</v>
      </c>
      <c r="E16" s="15">
        <v>2025</v>
      </c>
      <c r="F16" s="16">
        <v>2025</v>
      </c>
      <c r="G16" s="16" t="s">
        <v>175</v>
      </c>
      <c r="H16" s="16" t="s">
        <v>150</v>
      </c>
      <c r="I16" s="16">
        <v>444.1</v>
      </c>
      <c r="J16" s="15">
        <f t="shared" si="2"/>
        <v>392</v>
      </c>
      <c r="K16" s="16"/>
      <c r="L16" s="16"/>
      <c r="M16" s="16">
        <v>392</v>
      </c>
      <c r="N16" s="16"/>
      <c r="O16" s="16"/>
      <c r="P16" s="16"/>
      <c r="Q16" s="15" t="s">
        <v>146</v>
      </c>
      <c r="R16" s="28"/>
    </row>
    <row r="17" s="4" customFormat="1" ht="237" customHeight="1" spans="1:18">
      <c r="A17" s="14">
        <v>10</v>
      </c>
      <c r="B17" s="15" t="s">
        <v>176</v>
      </c>
      <c r="C17" s="16" t="s">
        <v>171</v>
      </c>
      <c r="D17" s="15" t="s">
        <v>27</v>
      </c>
      <c r="E17" s="15">
        <v>2025</v>
      </c>
      <c r="F17" s="16">
        <v>2025</v>
      </c>
      <c r="G17" s="15" t="s">
        <v>177</v>
      </c>
      <c r="H17" s="15" t="s">
        <v>145</v>
      </c>
      <c r="I17" s="16">
        <v>676.54</v>
      </c>
      <c r="J17" s="15">
        <f t="shared" si="2"/>
        <v>200</v>
      </c>
      <c r="K17" s="16"/>
      <c r="L17" s="16"/>
      <c r="M17" s="16">
        <v>200</v>
      </c>
      <c r="N17" s="16"/>
      <c r="O17" s="16"/>
      <c r="P17" s="16"/>
      <c r="Q17" s="15" t="s">
        <v>146</v>
      </c>
      <c r="R17" s="28"/>
    </row>
    <row r="18" s="4" customFormat="1" ht="156" customHeight="1" spans="1:18">
      <c r="A18" s="14">
        <v>11</v>
      </c>
      <c r="B18" s="16" t="s">
        <v>178</v>
      </c>
      <c r="C18" s="16" t="s">
        <v>179</v>
      </c>
      <c r="D18" s="15" t="s">
        <v>27</v>
      </c>
      <c r="E18" s="15">
        <v>2025</v>
      </c>
      <c r="F18" s="16">
        <v>2025</v>
      </c>
      <c r="G18" s="16" t="s">
        <v>180</v>
      </c>
      <c r="H18" s="16" t="s">
        <v>168</v>
      </c>
      <c r="I18" s="16">
        <v>250</v>
      </c>
      <c r="J18" s="15">
        <f t="shared" si="2"/>
        <v>200</v>
      </c>
      <c r="K18" s="16"/>
      <c r="L18" s="16"/>
      <c r="M18" s="16">
        <v>200</v>
      </c>
      <c r="N18" s="16"/>
      <c r="O18" s="16"/>
      <c r="P18" s="16"/>
      <c r="Q18" s="15" t="s">
        <v>181</v>
      </c>
      <c r="R18" s="28"/>
    </row>
    <row r="19" s="4" customFormat="1" ht="187" customHeight="1" spans="1:18">
      <c r="A19" s="14">
        <v>12</v>
      </c>
      <c r="B19" s="16" t="s">
        <v>182</v>
      </c>
      <c r="C19" s="16" t="s">
        <v>183</v>
      </c>
      <c r="D19" s="15" t="s">
        <v>27</v>
      </c>
      <c r="E19" s="15">
        <v>2025</v>
      </c>
      <c r="F19" s="16">
        <v>2025</v>
      </c>
      <c r="G19" s="16" t="s">
        <v>184</v>
      </c>
      <c r="H19" s="16" t="s">
        <v>168</v>
      </c>
      <c r="I19" s="16">
        <v>200</v>
      </c>
      <c r="J19" s="15">
        <f t="shared" si="2"/>
        <v>200</v>
      </c>
      <c r="K19" s="16">
        <v>100</v>
      </c>
      <c r="L19" s="16">
        <v>100</v>
      </c>
      <c r="M19" s="16"/>
      <c r="N19" s="16"/>
      <c r="O19" s="16"/>
      <c r="P19" s="16"/>
      <c r="Q19" s="15" t="s">
        <v>146</v>
      </c>
      <c r="R19" s="28"/>
    </row>
    <row r="20" s="4" customFormat="1" ht="130" customHeight="1" spans="1:18">
      <c r="A20" s="14">
        <v>13</v>
      </c>
      <c r="B20" s="16" t="s">
        <v>185</v>
      </c>
      <c r="C20" s="16" t="s">
        <v>166</v>
      </c>
      <c r="D20" s="15" t="s">
        <v>186</v>
      </c>
      <c r="E20" s="15">
        <v>2025</v>
      </c>
      <c r="F20" s="16">
        <v>2025</v>
      </c>
      <c r="G20" s="16" t="s">
        <v>187</v>
      </c>
      <c r="H20" s="16" t="s">
        <v>188</v>
      </c>
      <c r="I20" s="16">
        <v>850</v>
      </c>
      <c r="J20" s="15">
        <f t="shared" si="2"/>
        <v>100</v>
      </c>
      <c r="K20" s="16"/>
      <c r="L20" s="16"/>
      <c r="M20" s="16"/>
      <c r="N20" s="16"/>
      <c r="O20" s="16">
        <v>100</v>
      </c>
      <c r="P20" s="16"/>
      <c r="Q20" s="15" t="s">
        <v>169</v>
      </c>
      <c r="R20" s="28"/>
    </row>
    <row r="21" s="3" customFormat="1" ht="37" customHeight="1" spans="1:18">
      <c r="A21" s="12" t="s">
        <v>189</v>
      </c>
      <c r="B21" s="13"/>
      <c r="C21" s="11"/>
      <c r="D21" s="11"/>
      <c r="E21" s="11"/>
      <c r="F21" s="11"/>
      <c r="G21" s="11"/>
      <c r="H21" s="11"/>
      <c r="I21" s="25">
        <f t="shared" ref="I21:O21" si="3">SUM(I22:I33)</f>
        <v>4334.073972</v>
      </c>
      <c r="J21" s="25">
        <f t="shared" si="3"/>
        <v>2681.387548</v>
      </c>
      <c r="K21" s="25">
        <f t="shared" si="3"/>
        <v>0</v>
      </c>
      <c r="L21" s="25">
        <f t="shared" si="3"/>
        <v>1763.6891</v>
      </c>
      <c r="M21" s="25">
        <f t="shared" si="3"/>
        <v>817.698448</v>
      </c>
      <c r="N21" s="25">
        <f t="shared" si="3"/>
        <v>0</v>
      </c>
      <c r="O21" s="25">
        <f t="shared" si="3"/>
        <v>100</v>
      </c>
      <c r="P21" s="25"/>
      <c r="Q21" s="25"/>
      <c r="R21" s="11"/>
    </row>
    <row r="22" s="4" customFormat="1" ht="255" spans="1:18">
      <c r="A22" s="14">
        <v>14</v>
      </c>
      <c r="B22" s="15" t="s">
        <v>190</v>
      </c>
      <c r="C22" s="15" t="s">
        <v>191</v>
      </c>
      <c r="D22" s="15" t="s">
        <v>27</v>
      </c>
      <c r="E22" s="15" t="s">
        <v>192</v>
      </c>
      <c r="F22" s="15" t="s">
        <v>193</v>
      </c>
      <c r="G22" s="15" t="s">
        <v>194</v>
      </c>
      <c r="H22" s="15" t="s">
        <v>195</v>
      </c>
      <c r="I22" s="15">
        <v>871.96</v>
      </c>
      <c r="J22" s="15">
        <f t="shared" ref="J22:J33" si="4">SUM(K22:O22)</f>
        <v>113.96</v>
      </c>
      <c r="K22" s="15"/>
      <c r="L22" s="15"/>
      <c r="M22" s="15">
        <v>113.96</v>
      </c>
      <c r="N22" s="15"/>
      <c r="O22" s="15"/>
      <c r="P22" s="15" t="s">
        <v>196</v>
      </c>
      <c r="Q22" s="15" t="s">
        <v>146</v>
      </c>
      <c r="R22" s="15"/>
    </row>
    <row r="23" s="4" customFormat="1" ht="304" customHeight="1" spans="1:18">
      <c r="A23" s="14">
        <v>15</v>
      </c>
      <c r="B23" s="15" t="s">
        <v>197</v>
      </c>
      <c r="C23" s="15" t="s">
        <v>191</v>
      </c>
      <c r="D23" s="15" t="s">
        <v>27</v>
      </c>
      <c r="E23" s="15" t="s">
        <v>198</v>
      </c>
      <c r="F23" s="15" t="s">
        <v>198</v>
      </c>
      <c r="G23" s="15" t="s">
        <v>199</v>
      </c>
      <c r="H23" s="15" t="s">
        <v>200</v>
      </c>
      <c r="I23" s="19">
        <v>654.8091</v>
      </c>
      <c r="J23" s="15">
        <f t="shared" si="4"/>
        <v>149.8091</v>
      </c>
      <c r="K23" s="15"/>
      <c r="L23" s="19">
        <v>149.8091</v>
      </c>
      <c r="M23" s="15"/>
      <c r="N23" s="15"/>
      <c r="O23" s="15"/>
      <c r="P23" s="15" t="s">
        <v>201</v>
      </c>
      <c r="Q23" s="15" t="s">
        <v>146</v>
      </c>
      <c r="R23" s="15"/>
    </row>
    <row r="24" s="4" customFormat="1" ht="160" customHeight="1" spans="1:18">
      <c r="A24" s="14">
        <v>16</v>
      </c>
      <c r="B24" s="16" t="s">
        <v>202</v>
      </c>
      <c r="C24" s="16" t="s">
        <v>191</v>
      </c>
      <c r="D24" s="15" t="s">
        <v>27</v>
      </c>
      <c r="E24" s="16" t="s">
        <v>198</v>
      </c>
      <c r="F24" s="16" t="s">
        <v>198</v>
      </c>
      <c r="G24" s="16" t="s">
        <v>203</v>
      </c>
      <c r="H24" s="16" t="s">
        <v>204</v>
      </c>
      <c r="I24" s="26">
        <v>193.834872</v>
      </c>
      <c r="J24" s="15">
        <f t="shared" si="4"/>
        <v>18.028448</v>
      </c>
      <c r="K24" s="26"/>
      <c r="L24" s="26"/>
      <c r="M24" s="26">
        <v>18.028448</v>
      </c>
      <c r="N24" s="26"/>
      <c r="O24" s="26"/>
      <c r="P24" s="26" t="s">
        <v>205</v>
      </c>
      <c r="Q24" s="16" t="s">
        <v>181</v>
      </c>
      <c r="R24" s="16"/>
    </row>
    <row r="25" s="4" customFormat="1" ht="204" spans="1:18">
      <c r="A25" s="14">
        <v>17</v>
      </c>
      <c r="B25" s="16" t="s">
        <v>206</v>
      </c>
      <c r="C25" s="16" t="s">
        <v>191</v>
      </c>
      <c r="D25" s="15" t="s">
        <v>27</v>
      </c>
      <c r="E25" s="16" t="s">
        <v>198</v>
      </c>
      <c r="F25" s="16" t="s">
        <v>198</v>
      </c>
      <c r="G25" s="16" t="s">
        <v>207</v>
      </c>
      <c r="H25" s="16" t="s">
        <v>208</v>
      </c>
      <c r="I25" s="16">
        <v>220.06</v>
      </c>
      <c r="J25" s="15">
        <f t="shared" si="4"/>
        <v>120.06</v>
      </c>
      <c r="K25" s="16"/>
      <c r="L25" s="16"/>
      <c r="M25" s="16">
        <v>120.06</v>
      </c>
      <c r="N25" s="16"/>
      <c r="O25" s="16"/>
      <c r="P25" s="16" t="s">
        <v>209</v>
      </c>
      <c r="Q25" s="16" t="s">
        <v>146</v>
      </c>
      <c r="R25" s="16"/>
    </row>
    <row r="26" s="4" customFormat="1" ht="114" customHeight="1" spans="1:18">
      <c r="A26" s="14">
        <v>18</v>
      </c>
      <c r="B26" s="16" t="s">
        <v>210</v>
      </c>
      <c r="C26" s="16" t="s">
        <v>191</v>
      </c>
      <c r="D26" s="15" t="s">
        <v>27</v>
      </c>
      <c r="E26" s="16" t="s">
        <v>198</v>
      </c>
      <c r="F26" s="16" t="s">
        <v>198</v>
      </c>
      <c r="G26" s="16" t="s">
        <v>211</v>
      </c>
      <c r="H26" s="16" t="s">
        <v>208</v>
      </c>
      <c r="I26" s="16">
        <v>655.71</v>
      </c>
      <c r="J26" s="15">
        <f t="shared" si="4"/>
        <v>655.71</v>
      </c>
      <c r="K26" s="16"/>
      <c r="L26" s="16">
        <v>655.71</v>
      </c>
      <c r="M26" s="16"/>
      <c r="N26" s="16"/>
      <c r="O26" s="16"/>
      <c r="P26" s="16"/>
      <c r="Q26" s="16" t="s">
        <v>181</v>
      </c>
      <c r="R26" s="16"/>
    </row>
    <row r="27" s="4" customFormat="1" ht="114" customHeight="1" spans="1:18">
      <c r="A27" s="14">
        <v>19</v>
      </c>
      <c r="B27" s="16" t="s">
        <v>212</v>
      </c>
      <c r="C27" s="16" t="s">
        <v>191</v>
      </c>
      <c r="D27" s="15" t="s">
        <v>27</v>
      </c>
      <c r="E27" s="16" t="s">
        <v>198</v>
      </c>
      <c r="F27" s="16" t="s">
        <v>198</v>
      </c>
      <c r="G27" s="16" t="s">
        <v>213</v>
      </c>
      <c r="H27" s="16" t="s">
        <v>208</v>
      </c>
      <c r="I27" s="16">
        <v>559.54</v>
      </c>
      <c r="J27" s="15">
        <f t="shared" si="4"/>
        <v>559.54</v>
      </c>
      <c r="K27" s="16"/>
      <c r="L27" s="16">
        <v>309.54</v>
      </c>
      <c r="M27" s="16">
        <v>250</v>
      </c>
      <c r="N27" s="16"/>
      <c r="O27" s="16"/>
      <c r="P27" s="16"/>
      <c r="Q27" s="16" t="s">
        <v>181</v>
      </c>
      <c r="R27" s="16"/>
    </row>
    <row r="28" s="4" customFormat="1" ht="236" customHeight="1" spans="1:18">
      <c r="A28" s="14">
        <v>20</v>
      </c>
      <c r="B28" s="16" t="s">
        <v>214</v>
      </c>
      <c r="C28" s="16" t="s">
        <v>191</v>
      </c>
      <c r="D28" s="15" t="s">
        <v>27</v>
      </c>
      <c r="E28" s="16" t="s">
        <v>198</v>
      </c>
      <c r="F28" s="16" t="s">
        <v>198</v>
      </c>
      <c r="G28" s="16" t="s">
        <v>215</v>
      </c>
      <c r="H28" s="16" t="s">
        <v>216</v>
      </c>
      <c r="I28" s="16">
        <v>235.65</v>
      </c>
      <c r="J28" s="15">
        <f t="shared" si="4"/>
        <v>235.65</v>
      </c>
      <c r="K28" s="16"/>
      <c r="L28" s="16"/>
      <c r="M28" s="16">
        <v>235.65</v>
      </c>
      <c r="N28" s="16"/>
      <c r="O28" s="16"/>
      <c r="P28" s="16"/>
      <c r="Q28" s="16" t="s">
        <v>146</v>
      </c>
      <c r="R28" s="16"/>
    </row>
    <row r="29" s="4" customFormat="1" ht="228" customHeight="1" spans="1:18">
      <c r="A29" s="14">
        <v>21</v>
      </c>
      <c r="B29" s="16" t="s">
        <v>217</v>
      </c>
      <c r="C29" s="16" t="s">
        <v>191</v>
      </c>
      <c r="D29" s="15" t="s">
        <v>27</v>
      </c>
      <c r="E29" s="16" t="s">
        <v>198</v>
      </c>
      <c r="F29" s="16" t="s">
        <v>198</v>
      </c>
      <c r="G29" s="16" t="s">
        <v>218</v>
      </c>
      <c r="H29" s="16" t="s">
        <v>219</v>
      </c>
      <c r="I29" s="16">
        <v>391.63</v>
      </c>
      <c r="J29" s="15">
        <f t="shared" si="4"/>
        <v>391.63</v>
      </c>
      <c r="K29" s="16"/>
      <c r="L29" s="16">
        <v>391.63</v>
      </c>
      <c r="M29" s="16"/>
      <c r="N29" s="16"/>
      <c r="O29" s="16"/>
      <c r="P29" s="16"/>
      <c r="Q29" s="16" t="s">
        <v>146</v>
      </c>
      <c r="R29" s="16" t="s">
        <v>220</v>
      </c>
    </row>
    <row r="30" s="4" customFormat="1" ht="127" customHeight="1" spans="1:18">
      <c r="A30" s="14">
        <v>22</v>
      </c>
      <c r="B30" s="16" t="s">
        <v>221</v>
      </c>
      <c r="C30" s="16" t="s">
        <v>191</v>
      </c>
      <c r="D30" s="15" t="s">
        <v>222</v>
      </c>
      <c r="E30" s="16" t="s">
        <v>198</v>
      </c>
      <c r="F30" s="16" t="s">
        <v>198</v>
      </c>
      <c r="G30" s="16" t="s">
        <v>223</v>
      </c>
      <c r="H30" s="16" t="s">
        <v>224</v>
      </c>
      <c r="I30" s="16">
        <v>12</v>
      </c>
      <c r="J30" s="15">
        <f t="shared" si="4"/>
        <v>12</v>
      </c>
      <c r="K30" s="16"/>
      <c r="L30" s="16">
        <v>12</v>
      </c>
      <c r="M30" s="16"/>
      <c r="N30" s="16"/>
      <c r="O30" s="16"/>
      <c r="P30" s="16"/>
      <c r="Q30" s="16" t="s">
        <v>181</v>
      </c>
      <c r="R30" s="16"/>
    </row>
    <row r="31" s="4" customFormat="1" ht="201" customHeight="1" spans="1:18">
      <c r="A31" s="14">
        <v>23</v>
      </c>
      <c r="B31" s="16" t="s">
        <v>225</v>
      </c>
      <c r="C31" s="16" t="s">
        <v>191</v>
      </c>
      <c r="D31" s="15" t="s">
        <v>186</v>
      </c>
      <c r="E31" s="16" t="s">
        <v>198</v>
      </c>
      <c r="F31" s="16" t="s">
        <v>198</v>
      </c>
      <c r="G31" s="16" t="s">
        <v>226</v>
      </c>
      <c r="H31" s="16" t="s">
        <v>188</v>
      </c>
      <c r="I31" s="16">
        <v>192.88</v>
      </c>
      <c r="J31" s="15">
        <f t="shared" si="4"/>
        <v>100</v>
      </c>
      <c r="K31" s="16"/>
      <c r="L31" s="16"/>
      <c r="M31" s="16"/>
      <c r="N31" s="16"/>
      <c r="O31" s="16">
        <v>100</v>
      </c>
      <c r="P31" s="16"/>
      <c r="Q31" s="16" t="s">
        <v>181</v>
      </c>
      <c r="R31" s="16"/>
    </row>
    <row r="32" s="4" customFormat="1" ht="192" customHeight="1" spans="1:18">
      <c r="A32" s="14">
        <v>24</v>
      </c>
      <c r="B32" s="16" t="s">
        <v>227</v>
      </c>
      <c r="C32" s="16" t="s">
        <v>191</v>
      </c>
      <c r="D32" s="15" t="s">
        <v>186</v>
      </c>
      <c r="E32" s="16" t="s">
        <v>198</v>
      </c>
      <c r="F32" s="16" t="s">
        <v>198</v>
      </c>
      <c r="G32" s="16" t="s">
        <v>228</v>
      </c>
      <c r="H32" s="16" t="s">
        <v>188</v>
      </c>
      <c r="I32" s="16">
        <v>80</v>
      </c>
      <c r="J32" s="15">
        <f t="shared" si="4"/>
        <v>80</v>
      </c>
      <c r="K32" s="16"/>
      <c r="L32" s="16"/>
      <c r="M32" s="16">
        <v>80</v>
      </c>
      <c r="N32" s="16"/>
      <c r="O32" s="16"/>
      <c r="P32" s="16"/>
      <c r="Q32" s="16" t="s">
        <v>181</v>
      </c>
      <c r="R32" s="16"/>
    </row>
    <row r="33" s="4" customFormat="1" ht="285" customHeight="1" spans="1:18">
      <c r="A33" s="14">
        <v>25</v>
      </c>
      <c r="B33" s="17" t="s">
        <v>229</v>
      </c>
      <c r="C33" s="18" t="s">
        <v>191</v>
      </c>
      <c r="D33" s="15" t="s">
        <v>230</v>
      </c>
      <c r="E33" s="18" t="s">
        <v>198</v>
      </c>
      <c r="F33" s="18" t="s">
        <v>198</v>
      </c>
      <c r="G33" s="18" t="s">
        <v>231</v>
      </c>
      <c r="H33" s="18" t="s">
        <v>232</v>
      </c>
      <c r="I33" s="18">
        <v>266</v>
      </c>
      <c r="J33" s="15">
        <f t="shared" si="4"/>
        <v>245</v>
      </c>
      <c r="K33" s="18"/>
      <c r="L33" s="18">
        <v>245</v>
      </c>
      <c r="M33" s="18"/>
      <c r="N33" s="18"/>
      <c r="O33" s="18"/>
      <c r="P33" s="18"/>
      <c r="Q33" s="18" t="s">
        <v>146</v>
      </c>
      <c r="R33" s="18" t="s">
        <v>233</v>
      </c>
    </row>
    <row r="34" s="3" customFormat="1" ht="37" customHeight="1" spans="1:18">
      <c r="A34" s="12" t="s">
        <v>234</v>
      </c>
      <c r="B34" s="13"/>
      <c r="C34" s="11"/>
      <c r="D34" s="11"/>
      <c r="E34" s="11"/>
      <c r="F34" s="11"/>
      <c r="G34" s="11"/>
      <c r="H34" s="11"/>
      <c r="I34" s="25">
        <f t="shared" ref="I34:O34" si="5">SUM(I35:I56)</f>
        <v>4865.34</v>
      </c>
      <c r="J34" s="25">
        <f t="shared" si="5"/>
        <v>3228.24</v>
      </c>
      <c r="K34" s="25">
        <f t="shared" si="5"/>
        <v>190</v>
      </c>
      <c r="L34" s="25">
        <f t="shared" si="5"/>
        <v>1953.24</v>
      </c>
      <c r="M34" s="25">
        <f t="shared" si="5"/>
        <v>883</v>
      </c>
      <c r="N34" s="25">
        <f t="shared" si="5"/>
        <v>101</v>
      </c>
      <c r="O34" s="25">
        <f t="shared" si="5"/>
        <v>101</v>
      </c>
      <c r="P34" s="25"/>
      <c r="Q34" s="25"/>
      <c r="R34" s="11"/>
    </row>
    <row r="35" s="4" customFormat="1" ht="247" customHeight="1" spans="1:18">
      <c r="A35" s="14">
        <v>26</v>
      </c>
      <c r="B35" s="17" t="s">
        <v>235</v>
      </c>
      <c r="C35" s="18" t="s">
        <v>236</v>
      </c>
      <c r="D35" s="15" t="s">
        <v>222</v>
      </c>
      <c r="E35" s="18">
        <v>2025</v>
      </c>
      <c r="F35" s="18">
        <v>2025</v>
      </c>
      <c r="G35" s="18" t="s">
        <v>237</v>
      </c>
      <c r="H35" s="18" t="s">
        <v>238</v>
      </c>
      <c r="I35" s="18">
        <v>20</v>
      </c>
      <c r="J35" s="15">
        <f t="shared" ref="J35:J56" si="6">SUM(K35:O35)</f>
        <v>20</v>
      </c>
      <c r="K35" s="18"/>
      <c r="L35" s="18">
        <v>12</v>
      </c>
      <c r="M35" s="18">
        <v>6</v>
      </c>
      <c r="N35" s="18">
        <v>1</v>
      </c>
      <c r="O35" s="18">
        <v>1</v>
      </c>
      <c r="P35" s="18"/>
      <c r="Q35" s="18" t="s">
        <v>181</v>
      </c>
      <c r="R35" s="18"/>
    </row>
    <row r="36" s="4" customFormat="1" ht="192" customHeight="1" spans="1:18">
      <c r="A36" s="14">
        <v>27</v>
      </c>
      <c r="B36" s="17" t="s">
        <v>239</v>
      </c>
      <c r="C36" s="18" t="s">
        <v>240</v>
      </c>
      <c r="D36" s="15" t="s">
        <v>14</v>
      </c>
      <c r="E36" s="18">
        <v>2025</v>
      </c>
      <c r="F36" s="18">
        <v>2025</v>
      </c>
      <c r="G36" s="18" t="s">
        <v>24</v>
      </c>
      <c r="H36" s="18" t="s">
        <v>241</v>
      </c>
      <c r="I36" s="18">
        <v>56</v>
      </c>
      <c r="J36" s="15">
        <f t="shared" si="6"/>
        <v>20</v>
      </c>
      <c r="K36" s="18">
        <v>20</v>
      </c>
      <c r="L36" s="18"/>
      <c r="M36" s="18"/>
      <c r="N36" s="18"/>
      <c r="O36" s="18"/>
      <c r="P36" s="18"/>
      <c r="Q36" s="18" t="s">
        <v>181</v>
      </c>
      <c r="R36" s="18"/>
    </row>
    <row r="37" s="4" customFormat="1" ht="192" customHeight="1" spans="1:18">
      <c r="A37" s="14">
        <v>28</v>
      </c>
      <c r="B37" s="17" t="s">
        <v>242</v>
      </c>
      <c r="C37" s="18" t="s">
        <v>243</v>
      </c>
      <c r="D37" s="15" t="s">
        <v>14</v>
      </c>
      <c r="E37" s="18">
        <v>2025</v>
      </c>
      <c r="F37" s="18">
        <v>2025</v>
      </c>
      <c r="G37" s="18" t="s">
        <v>20</v>
      </c>
      <c r="H37" s="18" t="s">
        <v>244</v>
      </c>
      <c r="I37" s="18">
        <v>60</v>
      </c>
      <c r="J37" s="15">
        <f t="shared" si="6"/>
        <v>20</v>
      </c>
      <c r="K37" s="18">
        <v>20</v>
      </c>
      <c r="L37" s="18"/>
      <c r="M37" s="18"/>
      <c r="N37" s="18"/>
      <c r="O37" s="18"/>
      <c r="P37" s="18"/>
      <c r="Q37" s="18" t="s">
        <v>146</v>
      </c>
      <c r="R37" s="18"/>
    </row>
    <row r="38" s="4" customFormat="1" ht="192" customHeight="1" spans="1:18">
      <c r="A38" s="14">
        <v>29</v>
      </c>
      <c r="B38" s="17" t="s">
        <v>245</v>
      </c>
      <c r="C38" s="18" t="s">
        <v>246</v>
      </c>
      <c r="D38" s="15" t="s">
        <v>27</v>
      </c>
      <c r="E38" s="18">
        <v>2025</v>
      </c>
      <c r="F38" s="18">
        <v>2025</v>
      </c>
      <c r="G38" s="18" t="s">
        <v>247</v>
      </c>
      <c r="H38" s="18" t="s">
        <v>248</v>
      </c>
      <c r="I38" s="27">
        <v>150</v>
      </c>
      <c r="J38" s="15">
        <f t="shared" si="6"/>
        <v>150</v>
      </c>
      <c r="K38" s="18">
        <v>150</v>
      </c>
      <c r="L38" s="18"/>
      <c r="M38" s="18"/>
      <c r="N38" s="18"/>
      <c r="O38" s="18"/>
      <c r="P38" s="18"/>
      <c r="Q38" s="18" t="s">
        <v>146</v>
      </c>
      <c r="R38" s="18"/>
    </row>
    <row r="39" s="4" customFormat="1" ht="192" customHeight="1" spans="1:18">
      <c r="A39" s="14">
        <v>30</v>
      </c>
      <c r="B39" s="17" t="s">
        <v>249</v>
      </c>
      <c r="C39" s="18" t="s">
        <v>250</v>
      </c>
      <c r="D39" s="15" t="s">
        <v>27</v>
      </c>
      <c r="E39" s="18">
        <v>2025</v>
      </c>
      <c r="F39" s="18">
        <v>2025</v>
      </c>
      <c r="G39" s="18" t="s">
        <v>251</v>
      </c>
      <c r="H39" s="18" t="s">
        <v>248</v>
      </c>
      <c r="I39" s="27">
        <v>100</v>
      </c>
      <c r="J39" s="15">
        <f t="shared" si="6"/>
        <v>100</v>
      </c>
      <c r="K39" s="18"/>
      <c r="L39" s="18">
        <v>100</v>
      </c>
      <c r="M39" s="18"/>
      <c r="N39" s="18"/>
      <c r="O39" s="18"/>
      <c r="P39" s="18"/>
      <c r="Q39" s="18"/>
      <c r="R39" s="18"/>
    </row>
    <row r="40" s="4" customFormat="1" ht="192" customHeight="1" spans="1:18">
      <c r="A40" s="14">
        <v>31</v>
      </c>
      <c r="B40" s="17" t="s">
        <v>252</v>
      </c>
      <c r="C40" s="18" t="s">
        <v>240</v>
      </c>
      <c r="D40" s="15" t="s">
        <v>27</v>
      </c>
      <c r="E40" s="18">
        <v>2025</v>
      </c>
      <c r="F40" s="18">
        <v>2025</v>
      </c>
      <c r="G40" s="18" t="s">
        <v>253</v>
      </c>
      <c r="H40" s="18" t="s">
        <v>254</v>
      </c>
      <c r="I40" s="27">
        <v>80</v>
      </c>
      <c r="J40" s="15">
        <f t="shared" si="6"/>
        <v>80</v>
      </c>
      <c r="K40" s="18"/>
      <c r="L40" s="18">
        <v>80</v>
      </c>
      <c r="M40" s="18"/>
      <c r="N40" s="18"/>
      <c r="O40" s="18"/>
      <c r="P40" s="18"/>
      <c r="Q40" s="18"/>
      <c r="R40" s="18"/>
    </row>
    <row r="41" s="4" customFormat="1" ht="142" customHeight="1" spans="1:18">
      <c r="A41" s="14">
        <v>32</v>
      </c>
      <c r="B41" s="17" t="s">
        <v>255</v>
      </c>
      <c r="C41" s="18" t="s">
        <v>256</v>
      </c>
      <c r="D41" s="15" t="s">
        <v>27</v>
      </c>
      <c r="E41" s="18">
        <v>2025</v>
      </c>
      <c r="F41" s="18">
        <v>2025</v>
      </c>
      <c r="G41" s="18" t="s">
        <v>257</v>
      </c>
      <c r="H41" s="18" t="s">
        <v>258</v>
      </c>
      <c r="I41" s="18">
        <v>250.89</v>
      </c>
      <c r="J41" s="15">
        <f t="shared" si="6"/>
        <v>250</v>
      </c>
      <c r="K41" s="18"/>
      <c r="L41" s="18">
        <v>250</v>
      </c>
      <c r="M41" s="18"/>
      <c r="N41" s="18"/>
      <c r="O41" s="18"/>
      <c r="P41" s="18"/>
      <c r="Q41" s="18" t="s">
        <v>181</v>
      </c>
      <c r="R41" s="18"/>
    </row>
    <row r="42" s="4" customFormat="1" ht="154" customHeight="1" spans="1:18">
      <c r="A42" s="14">
        <v>33</v>
      </c>
      <c r="B42" s="17" t="s">
        <v>259</v>
      </c>
      <c r="C42" s="18" t="s">
        <v>260</v>
      </c>
      <c r="D42" s="15" t="s">
        <v>27</v>
      </c>
      <c r="E42" s="18">
        <v>2025</v>
      </c>
      <c r="F42" s="18">
        <v>2025</v>
      </c>
      <c r="G42" s="18" t="s">
        <v>261</v>
      </c>
      <c r="H42" s="18" t="s">
        <v>262</v>
      </c>
      <c r="I42" s="18">
        <v>96</v>
      </c>
      <c r="J42" s="15">
        <f t="shared" si="6"/>
        <v>96</v>
      </c>
      <c r="K42" s="18"/>
      <c r="L42" s="18">
        <v>96</v>
      </c>
      <c r="M42" s="18"/>
      <c r="N42" s="18"/>
      <c r="O42" s="18"/>
      <c r="P42" s="18"/>
      <c r="Q42" s="18" t="s">
        <v>181</v>
      </c>
      <c r="R42" s="18"/>
    </row>
    <row r="43" s="4" customFormat="1" ht="148" customHeight="1" spans="1:18">
      <c r="A43" s="14">
        <v>34</v>
      </c>
      <c r="B43" s="17" t="s">
        <v>263</v>
      </c>
      <c r="C43" s="18" t="s">
        <v>236</v>
      </c>
      <c r="D43" s="15" t="s">
        <v>27</v>
      </c>
      <c r="E43" s="18">
        <v>2025</v>
      </c>
      <c r="F43" s="18">
        <v>2025</v>
      </c>
      <c r="G43" s="18" t="s">
        <v>264</v>
      </c>
      <c r="H43" s="18" t="s">
        <v>265</v>
      </c>
      <c r="I43" s="18">
        <v>50.24</v>
      </c>
      <c r="J43" s="15">
        <f t="shared" si="6"/>
        <v>50.24</v>
      </c>
      <c r="K43" s="18"/>
      <c r="L43" s="18">
        <v>50.24</v>
      </c>
      <c r="M43" s="18"/>
      <c r="N43" s="18"/>
      <c r="O43" s="18"/>
      <c r="P43" s="18"/>
      <c r="Q43" s="18" t="s">
        <v>146</v>
      </c>
      <c r="R43" s="18" t="s">
        <v>266</v>
      </c>
    </row>
    <row r="44" s="4" customFormat="1" ht="159" customHeight="1" spans="1:18">
      <c r="A44" s="14">
        <v>35</v>
      </c>
      <c r="B44" s="17" t="s">
        <v>267</v>
      </c>
      <c r="C44" s="18" t="s">
        <v>236</v>
      </c>
      <c r="D44" s="15" t="s">
        <v>27</v>
      </c>
      <c r="E44" s="18">
        <v>2025</v>
      </c>
      <c r="F44" s="18">
        <v>2026</v>
      </c>
      <c r="G44" s="18" t="s">
        <v>268</v>
      </c>
      <c r="H44" s="18" t="s">
        <v>269</v>
      </c>
      <c r="I44" s="18">
        <v>500</v>
      </c>
      <c r="J44" s="15">
        <f t="shared" si="6"/>
        <v>500</v>
      </c>
      <c r="K44" s="18"/>
      <c r="L44" s="18">
        <v>500</v>
      </c>
      <c r="M44" s="18"/>
      <c r="N44" s="18"/>
      <c r="O44" s="18"/>
      <c r="P44" s="18"/>
      <c r="Q44" s="18" t="s">
        <v>181</v>
      </c>
      <c r="R44" s="18"/>
    </row>
    <row r="45" s="4" customFormat="1" ht="130" customHeight="1" spans="1:18">
      <c r="A45" s="14">
        <v>36</v>
      </c>
      <c r="B45" s="17" t="s">
        <v>270</v>
      </c>
      <c r="C45" s="18" t="s">
        <v>236</v>
      </c>
      <c r="D45" s="15" t="s">
        <v>230</v>
      </c>
      <c r="E45" s="18">
        <v>2025</v>
      </c>
      <c r="F45" s="18">
        <v>2025</v>
      </c>
      <c r="G45" s="18" t="s">
        <v>271</v>
      </c>
      <c r="H45" s="18" t="s">
        <v>272</v>
      </c>
      <c r="I45" s="18">
        <v>300</v>
      </c>
      <c r="J45" s="15">
        <f t="shared" si="6"/>
        <v>300</v>
      </c>
      <c r="K45" s="18"/>
      <c r="L45" s="18">
        <v>300</v>
      </c>
      <c r="M45" s="18"/>
      <c r="N45" s="18"/>
      <c r="O45" s="18"/>
      <c r="P45" s="18"/>
      <c r="Q45" s="18" t="s">
        <v>181</v>
      </c>
      <c r="R45" s="18"/>
    </row>
    <row r="46" s="4" customFormat="1" ht="243" customHeight="1" spans="1:18">
      <c r="A46" s="14">
        <v>37</v>
      </c>
      <c r="B46" s="17" t="s">
        <v>273</v>
      </c>
      <c r="C46" s="18" t="s">
        <v>236</v>
      </c>
      <c r="D46" s="15" t="s">
        <v>14</v>
      </c>
      <c r="E46" s="18">
        <v>2025</v>
      </c>
      <c r="F46" s="18">
        <v>2026</v>
      </c>
      <c r="G46" s="18" t="s">
        <v>274</v>
      </c>
      <c r="H46" s="18" t="s">
        <v>275</v>
      </c>
      <c r="I46" s="18">
        <v>450</v>
      </c>
      <c r="J46" s="15">
        <f t="shared" si="6"/>
        <v>265</v>
      </c>
      <c r="K46" s="18"/>
      <c r="L46" s="18"/>
      <c r="M46" s="18">
        <v>265</v>
      </c>
      <c r="N46" s="18"/>
      <c r="O46" s="18"/>
      <c r="P46" s="18">
        <v>185</v>
      </c>
      <c r="Q46" s="18" t="s">
        <v>146</v>
      </c>
      <c r="R46" s="18"/>
    </row>
    <row r="47" s="4" customFormat="1" ht="192" customHeight="1" spans="1:18">
      <c r="A47" s="14">
        <v>38</v>
      </c>
      <c r="B47" s="17" t="s">
        <v>276</v>
      </c>
      <c r="C47" s="18" t="s">
        <v>236</v>
      </c>
      <c r="D47" s="15" t="s">
        <v>277</v>
      </c>
      <c r="E47" s="18">
        <v>2023</v>
      </c>
      <c r="F47" s="18">
        <v>2024</v>
      </c>
      <c r="G47" s="18" t="s">
        <v>278</v>
      </c>
      <c r="H47" s="18" t="s">
        <v>279</v>
      </c>
      <c r="I47" s="18">
        <v>150</v>
      </c>
      <c r="J47" s="15">
        <f t="shared" si="6"/>
        <v>31</v>
      </c>
      <c r="K47" s="18"/>
      <c r="L47" s="18"/>
      <c r="M47" s="18">
        <v>31</v>
      </c>
      <c r="N47" s="18"/>
      <c r="O47" s="18"/>
      <c r="P47" s="18">
        <v>119</v>
      </c>
      <c r="Q47" s="18" t="s">
        <v>181</v>
      </c>
      <c r="R47" s="18"/>
    </row>
    <row r="48" s="4" customFormat="1" ht="159" customHeight="1" spans="1:18">
      <c r="A48" s="14">
        <v>39</v>
      </c>
      <c r="B48" s="17" t="s">
        <v>280</v>
      </c>
      <c r="C48" s="18" t="s">
        <v>236</v>
      </c>
      <c r="D48" s="15" t="s">
        <v>277</v>
      </c>
      <c r="E48" s="18" t="s">
        <v>281</v>
      </c>
      <c r="F48" s="18" t="s">
        <v>281</v>
      </c>
      <c r="G48" s="18" t="s">
        <v>282</v>
      </c>
      <c r="H48" s="18" t="s">
        <v>283</v>
      </c>
      <c r="I48" s="27">
        <v>142</v>
      </c>
      <c r="J48" s="15">
        <f t="shared" si="6"/>
        <v>35</v>
      </c>
      <c r="K48" s="18"/>
      <c r="L48" s="18"/>
      <c r="M48" s="27">
        <v>35</v>
      </c>
      <c r="N48" s="18"/>
      <c r="O48" s="18"/>
      <c r="P48" s="18">
        <v>106.88</v>
      </c>
      <c r="Q48" s="18" t="s">
        <v>181</v>
      </c>
      <c r="R48" s="18"/>
    </row>
    <row r="49" s="4" customFormat="1" ht="286" customHeight="1" spans="1:18">
      <c r="A49" s="14">
        <v>40</v>
      </c>
      <c r="B49" s="17" t="s">
        <v>284</v>
      </c>
      <c r="C49" s="18" t="s">
        <v>236</v>
      </c>
      <c r="D49" s="15" t="s">
        <v>27</v>
      </c>
      <c r="E49" s="18">
        <v>2024</v>
      </c>
      <c r="F49" s="18">
        <v>2024</v>
      </c>
      <c r="G49" s="18" t="s">
        <v>285</v>
      </c>
      <c r="H49" s="18" t="s">
        <v>286</v>
      </c>
      <c r="I49" s="18">
        <v>720</v>
      </c>
      <c r="J49" s="15">
        <f t="shared" si="6"/>
        <v>36</v>
      </c>
      <c r="K49" s="18"/>
      <c r="L49" s="18"/>
      <c r="M49" s="18">
        <v>36</v>
      </c>
      <c r="N49" s="18"/>
      <c r="O49" s="18"/>
      <c r="P49" s="18">
        <v>684</v>
      </c>
      <c r="Q49" s="18" t="s">
        <v>181</v>
      </c>
      <c r="R49" s="18"/>
    </row>
    <row r="50" s="4" customFormat="1" ht="232" customHeight="1" spans="1:18">
      <c r="A50" s="14">
        <v>41</v>
      </c>
      <c r="B50" s="17" t="s">
        <v>287</v>
      </c>
      <c r="C50" s="18" t="s">
        <v>236</v>
      </c>
      <c r="D50" s="15" t="s">
        <v>27</v>
      </c>
      <c r="E50" s="18">
        <v>2021</v>
      </c>
      <c r="F50" s="18">
        <v>2022</v>
      </c>
      <c r="G50" s="18" t="s">
        <v>288</v>
      </c>
      <c r="H50" s="18" t="s">
        <v>289</v>
      </c>
      <c r="I50" s="18">
        <v>340.1</v>
      </c>
      <c r="J50" s="15">
        <f t="shared" si="6"/>
        <v>120</v>
      </c>
      <c r="K50" s="18"/>
      <c r="L50" s="18">
        <v>120</v>
      </c>
      <c r="M50" s="18"/>
      <c r="N50" s="18"/>
      <c r="O50" s="18"/>
      <c r="P50" s="18"/>
      <c r="Q50" s="18" t="s">
        <v>181</v>
      </c>
      <c r="R50" s="18"/>
    </row>
    <row r="51" s="4" customFormat="1" ht="159" customHeight="1" spans="1:18">
      <c r="A51" s="14">
        <v>42</v>
      </c>
      <c r="B51" s="17" t="s">
        <v>290</v>
      </c>
      <c r="C51" s="18" t="s">
        <v>236</v>
      </c>
      <c r="D51" s="15" t="s">
        <v>27</v>
      </c>
      <c r="E51" s="18">
        <v>2022</v>
      </c>
      <c r="F51" s="18">
        <v>2023</v>
      </c>
      <c r="G51" s="18" t="s">
        <v>291</v>
      </c>
      <c r="H51" s="18" t="s">
        <v>289</v>
      </c>
      <c r="I51" s="18">
        <v>350</v>
      </c>
      <c r="J51" s="15">
        <f t="shared" si="6"/>
        <v>245</v>
      </c>
      <c r="K51" s="18"/>
      <c r="L51" s="18">
        <v>245</v>
      </c>
      <c r="M51" s="18"/>
      <c r="N51" s="18"/>
      <c r="O51" s="18"/>
      <c r="P51" s="18"/>
      <c r="Q51" s="18" t="s">
        <v>181</v>
      </c>
      <c r="R51" s="18"/>
    </row>
    <row r="52" s="4" customFormat="1" ht="166" customHeight="1" spans="1:18">
      <c r="A52" s="14">
        <v>43</v>
      </c>
      <c r="B52" s="17" t="s">
        <v>292</v>
      </c>
      <c r="C52" s="18" t="s">
        <v>236</v>
      </c>
      <c r="D52" s="15" t="s">
        <v>27</v>
      </c>
      <c r="E52" s="18">
        <v>2025</v>
      </c>
      <c r="F52" s="18">
        <v>2025</v>
      </c>
      <c r="G52" s="18" t="s">
        <v>293</v>
      </c>
      <c r="H52" s="18" t="s">
        <v>294</v>
      </c>
      <c r="I52" s="18">
        <v>250</v>
      </c>
      <c r="J52" s="15">
        <f t="shared" si="6"/>
        <v>250</v>
      </c>
      <c r="K52" s="18"/>
      <c r="L52" s="18"/>
      <c r="M52" s="18">
        <v>250</v>
      </c>
      <c r="N52" s="18"/>
      <c r="O52" s="18"/>
      <c r="P52" s="18"/>
      <c r="Q52" s="18" t="s">
        <v>181</v>
      </c>
      <c r="R52" s="18"/>
    </row>
    <row r="53" s="4" customFormat="1" ht="268" customHeight="1" spans="1:18">
      <c r="A53" s="14">
        <v>44</v>
      </c>
      <c r="B53" s="17" t="s">
        <v>295</v>
      </c>
      <c r="C53" s="18" t="s">
        <v>246</v>
      </c>
      <c r="D53" s="15" t="s">
        <v>14</v>
      </c>
      <c r="E53" s="18">
        <v>2025</v>
      </c>
      <c r="F53" s="18" t="s">
        <v>296</v>
      </c>
      <c r="G53" s="18" t="s">
        <v>297</v>
      </c>
      <c r="H53" s="18" t="s">
        <v>298</v>
      </c>
      <c r="I53" s="27">
        <v>260</v>
      </c>
      <c r="J53" s="15">
        <f t="shared" si="6"/>
        <v>260</v>
      </c>
      <c r="K53" s="18"/>
      <c r="L53" s="18"/>
      <c r="M53" s="27">
        <v>260</v>
      </c>
      <c r="N53" s="18"/>
      <c r="O53" s="18"/>
      <c r="P53" s="18"/>
      <c r="Q53" s="18" t="s">
        <v>146</v>
      </c>
      <c r="R53" s="18"/>
    </row>
    <row r="54" s="4" customFormat="1" ht="192" customHeight="1" spans="1:18">
      <c r="A54" s="14">
        <v>45</v>
      </c>
      <c r="B54" s="17" t="s">
        <v>299</v>
      </c>
      <c r="C54" s="18" t="s">
        <v>236</v>
      </c>
      <c r="D54" s="15" t="s">
        <v>27</v>
      </c>
      <c r="E54" s="18">
        <v>2021</v>
      </c>
      <c r="F54" s="18">
        <v>2025</v>
      </c>
      <c r="G54" s="18" t="s">
        <v>300</v>
      </c>
      <c r="H54" s="18" t="s">
        <v>289</v>
      </c>
      <c r="I54" s="18">
        <v>160.11</v>
      </c>
      <c r="J54" s="15">
        <f t="shared" si="6"/>
        <v>100</v>
      </c>
      <c r="K54" s="18"/>
      <c r="L54" s="18"/>
      <c r="M54" s="18"/>
      <c r="N54" s="18">
        <v>100</v>
      </c>
      <c r="O54" s="18"/>
      <c r="P54" s="18"/>
      <c r="Q54" s="18" t="s">
        <v>181</v>
      </c>
      <c r="R54" s="18"/>
    </row>
    <row r="55" s="4" customFormat="1" ht="138" customHeight="1" spans="1:18">
      <c r="A55" s="14">
        <v>46</v>
      </c>
      <c r="B55" s="17" t="s">
        <v>301</v>
      </c>
      <c r="C55" s="18" t="s">
        <v>236</v>
      </c>
      <c r="D55" s="15" t="s">
        <v>186</v>
      </c>
      <c r="E55" s="18">
        <v>2025</v>
      </c>
      <c r="F55" s="18">
        <v>2025</v>
      </c>
      <c r="G55" s="18" t="s">
        <v>302</v>
      </c>
      <c r="H55" s="18" t="s">
        <v>303</v>
      </c>
      <c r="I55" s="18">
        <v>180</v>
      </c>
      <c r="J55" s="15">
        <f t="shared" si="6"/>
        <v>100</v>
      </c>
      <c r="K55" s="18"/>
      <c r="L55" s="18"/>
      <c r="M55" s="18"/>
      <c r="N55" s="18"/>
      <c r="O55" s="18">
        <v>100</v>
      </c>
      <c r="P55" s="18"/>
      <c r="Q55" s="18" t="s">
        <v>181</v>
      </c>
      <c r="R55" s="18"/>
    </row>
    <row r="56" s="4" customFormat="1" ht="151" customHeight="1" spans="1:18">
      <c r="A56" s="14">
        <v>47</v>
      </c>
      <c r="B56" s="17" t="s">
        <v>304</v>
      </c>
      <c r="C56" s="18" t="s">
        <v>236</v>
      </c>
      <c r="D56" s="15" t="s">
        <v>27</v>
      </c>
      <c r="E56" s="18">
        <v>2025</v>
      </c>
      <c r="F56" s="18">
        <v>2026</v>
      </c>
      <c r="G56" s="18" t="s">
        <v>305</v>
      </c>
      <c r="H56" s="18" t="s">
        <v>306</v>
      </c>
      <c r="I56" s="18">
        <v>200</v>
      </c>
      <c r="J56" s="15">
        <f t="shared" si="6"/>
        <v>200</v>
      </c>
      <c r="K56" s="18"/>
      <c r="L56" s="18">
        <v>200</v>
      </c>
      <c r="M56" s="18"/>
      <c r="N56" s="18"/>
      <c r="O56" s="18"/>
      <c r="P56" s="18"/>
      <c r="Q56" s="18" t="s">
        <v>181</v>
      </c>
      <c r="R56" s="18"/>
    </row>
    <row r="57" s="3" customFormat="1" ht="37" customHeight="1" spans="1:18">
      <c r="A57" s="12" t="s">
        <v>307</v>
      </c>
      <c r="B57" s="13"/>
      <c r="C57" s="11"/>
      <c r="D57" s="11"/>
      <c r="E57" s="11"/>
      <c r="F57" s="11"/>
      <c r="G57" s="11"/>
      <c r="H57" s="11"/>
      <c r="I57" s="25">
        <f t="shared" ref="I57:O57" si="7">SUM(I58:I90)</f>
        <v>4380.549</v>
      </c>
      <c r="J57" s="25">
        <f t="shared" si="7"/>
        <v>3271.849</v>
      </c>
      <c r="K57" s="25">
        <f t="shared" si="7"/>
        <v>148</v>
      </c>
      <c r="L57" s="25">
        <f t="shared" si="7"/>
        <v>2111.549</v>
      </c>
      <c r="M57" s="25">
        <f t="shared" si="7"/>
        <v>724.3</v>
      </c>
      <c r="N57" s="25">
        <f t="shared" si="7"/>
        <v>188</v>
      </c>
      <c r="O57" s="25">
        <f t="shared" si="7"/>
        <v>100</v>
      </c>
      <c r="P57" s="25"/>
      <c r="Q57" s="25"/>
      <c r="R57" s="11"/>
    </row>
    <row r="58" s="4" customFormat="1" ht="168" customHeight="1" spans="1:18">
      <c r="A58" s="14">
        <v>48</v>
      </c>
      <c r="B58" s="19" t="s">
        <v>308</v>
      </c>
      <c r="C58" s="15" t="s">
        <v>309</v>
      </c>
      <c r="D58" s="15" t="s">
        <v>27</v>
      </c>
      <c r="E58" s="21">
        <v>2025</v>
      </c>
      <c r="F58" s="21">
        <v>2025</v>
      </c>
      <c r="G58" s="15" t="s">
        <v>310</v>
      </c>
      <c r="H58" s="15" t="s">
        <v>311</v>
      </c>
      <c r="I58" s="28">
        <v>480.61</v>
      </c>
      <c r="J58" s="15">
        <f t="shared" ref="J58:J90" si="8">SUM(K58:O58)</f>
        <v>480.61</v>
      </c>
      <c r="K58" s="28"/>
      <c r="L58" s="28"/>
      <c r="M58" s="28">
        <v>480.61</v>
      </c>
      <c r="N58" s="28"/>
      <c r="O58" s="28"/>
      <c r="P58" s="28"/>
      <c r="Q58" s="28"/>
      <c r="R58" s="28"/>
    </row>
    <row r="59" s="4" customFormat="1" ht="144" customHeight="1" spans="1:18">
      <c r="A59" s="14">
        <v>49</v>
      </c>
      <c r="B59" s="15" t="s">
        <v>312</v>
      </c>
      <c r="C59" s="15" t="s">
        <v>309</v>
      </c>
      <c r="D59" s="15" t="s">
        <v>27</v>
      </c>
      <c r="E59" s="15">
        <v>2025</v>
      </c>
      <c r="F59" s="15">
        <v>2025</v>
      </c>
      <c r="G59" s="15" t="s">
        <v>313</v>
      </c>
      <c r="H59" s="15" t="s">
        <v>314</v>
      </c>
      <c r="I59" s="15">
        <v>492.69</v>
      </c>
      <c r="J59" s="15">
        <f t="shared" si="8"/>
        <v>134.69</v>
      </c>
      <c r="K59" s="15"/>
      <c r="L59" s="15"/>
      <c r="M59" s="15">
        <v>134.69</v>
      </c>
      <c r="N59" s="28"/>
      <c r="O59" s="28"/>
      <c r="P59" s="15" t="s">
        <v>315</v>
      </c>
      <c r="Q59" s="28"/>
      <c r="R59" s="15"/>
    </row>
    <row r="60" s="4" customFormat="1" ht="144" customHeight="1" spans="1:18">
      <c r="A60" s="14">
        <v>50</v>
      </c>
      <c r="B60" s="15" t="s">
        <v>316</v>
      </c>
      <c r="C60" s="15" t="s">
        <v>309</v>
      </c>
      <c r="D60" s="15" t="s">
        <v>27</v>
      </c>
      <c r="E60" s="15">
        <v>2025</v>
      </c>
      <c r="F60" s="15">
        <v>2025</v>
      </c>
      <c r="G60" s="15" t="s">
        <v>317</v>
      </c>
      <c r="H60" s="15" t="s">
        <v>314</v>
      </c>
      <c r="I60" s="15">
        <v>208</v>
      </c>
      <c r="J60" s="15">
        <f t="shared" si="8"/>
        <v>52</v>
      </c>
      <c r="K60" s="15"/>
      <c r="L60" s="15"/>
      <c r="M60" s="15">
        <v>52</v>
      </c>
      <c r="N60" s="28"/>
      <c r="O60" s="28"/>
      <c r="P60" s="15" t="s">
        <v>318</v>
      </c>
      <c r="Q60" s="28"/>
      <c r="R60" s="15"/>
    </row>
    <row r="61" s="4" customFormat="1" ht="190" customHeight="1" spans="1:18">
      <c r="A61" s="14">
        <v>51</v>
      </c>
      <c r="B61" s="15" t="s">
        <v>319</v>
      </c>
      <c r="C61" s="15" t="s">
        <v>309</v>
      </c>
      <c r="D61" s="15" t="s">
        <v>277</v>
      </c>
      <c r="E61" s="15">
        <v>2025</v>
      </c>
      <c r="F61" s="15">
        <v>2025</v>
      </c>
      <c r="G61" s="15" t="s">
        <v>320</v>
      </c>
      <c r="H61" s="15" t="s">
        <v>321</v>
      </c>
      <c r="I61" s="15">
        <v>100</v>
      </c>
      <c r="J61" s="15">
        <f t="shared" si="8"/>
        <v>37</v>
      </c>
      <c r="K61" s="15"/>
      <c r="L61" s="15"/>
      <c r="M61" s="15">
        <v>37</v>
      </c>
      <c r="N61" s="28"/>
      <c r="O61" s="28"/>
      <c r="P61" s="15" t="s">
        <v>322</v>
      </c>
      <c r="Q61" s="28"/>
      <c r="R61" s="15"/>
    </row>
    <row r="62" s="4" customFormat="1" ht="148" customHeight="1" spans="1:18">
      <c r="A62" s="14">
        <v>52</v>
      </c>
      <c r="B62" s="15" t="s">
        <v>323</v>
      </c>
      <c r="C62" s="15" t="s">
        <v>309</v>
      </c>
      <c r="D62" s="15" t="s">
        <v>222</v>
      </c>
      <c r="E62" s="15">
        <v>2025</v>
      </c>
      <c r="F62" s="15">
        <v>2025</v>
      </c>
      <c r="G62" s="15" t="s">
        <v>324</v>
      </c>
      <c r="H62" s="15" t="s">
        <v>325</v>
      </c>
      <c r="I62" s="15">
        <v>20</v>
      </c>
      <c r="J62" s="15">
        <f t="shared" si="8"/>
        <v>20</v>
      </c>
      <c r="K62" s="15"/>
      <c r="L62" s="15"/>
      <c r="M62" s="15">
        <v>20</v>
      </c>
      <c r="N62" s="15"/>
      <c r="O62" s="15"/>
      <c r="P62" s="15"/>
      <c r="Q62" s="15"/>
      <c r="R62" s="15"/>
    </row>
    <row r="63" s="4" customFormat="1" ht="330" customHeight="1" spans="1:18">
      <c r="A63" s="14">
        <v>53</v>
      </c>
      <c r="B63" s="19" t="s">
        <v>326</v>
      </c>
      <c r="C63" s="15" t="s">
        <v>309</v>
      </c>
      <c r="D63" s="15" t="s">
        <v>277</v>
      </c>
      <c r="E63" s="21">
        <v>2025</v>
      </c>
      <c r="F63" s="21">
        <v>2025</v>
      </c>
      <c r="G63" s="15" t="s">
        <v>327</v>
      </c>
      <c r="H63" s="15" t="s">
        <v>328</v>
      </c>
      <c r="I63" s="29">
        <v>120</v>
      </c>
      <c r="J63" s="15">
        <f t="shared" si="8"/>
        <v>120</v>
      </c>
      <c r="K63" s="29"/>
      <c r="L63" s="29">
        <v>120</v>
      </c>
      <c r="M63" s="29"/>
      <c r="N63" s="29"/>
      <c r="O63" s="29"/>
      <c r="P63" s="29"/>
      <c r="Q63" s="29"/>
      <c r="R63" s="15"/>
    </row>
    <row r="64" s="4" customFormat="1" ht="138" customHeight="1" spans="1:18">
      <c r="A64" s="14">
        <v>54</v>
      </c>
      <c r="B64" s="19" t="s">
        <v>329</v>
      </c>
      <c r="C64" s="15" t="s">
        <v>309</v>
      </c>
      <c r="D64" s="15" t="s">
        <v>277</v>
      </c>
      <c r="E64" s="21">
        <v>2025</v>
      </c>
      <c r="F64" s="21">
        <v>2025</v>
      </c>
      <c r="G64" s="15" t="s">
        <v>330</v>
      </c>
      <c r="H64" s="15" t="s">
        <v>331</v>
      </c>
      <c r="I64" s="29">
        <v>120</v>
      </c>
      <c r="J64" s="15">
        <f t="shared" si="8"/>
        <v>120</v>
      </c>
      <c r="K64" s="29"/>
      <c r="L64" s="29">
        <v>120</v>
      </c>
      <c r="M64" s="29"/>
      <c r="N64" s="29"/>
      <c r="O64" s="29"/>
      <c r="P64" s="29"/>
      <c r="Q64" s="29"/>
      <c r="R64" s="15"/>
    </row>
    <row r="65" s="4" customFormat="1" ht="103" customHeight="1" spans="1:18">
      <c r="A65" s="14">
        <v>55</v>
      </c>
      <c r="B65" s="15" t="s">
        <v>332</v>
      </c>
      <c r="C65" s="15" t="s">
        <v>309</v>
      </c>
      <c r="D65" s="15" t="s">
        <v>186</v>
      </c>
      <c r="E65" s="15">
        <v>2025</v>
      </c>
      <c r="F65" s="15">
        <v>2025</v>
      </c>
      <c r="G65" s="28" t="s">
        <v>333</v>
      </c>
      <c r="H65" s="15" t="s">
        <v>334</v>
      </c>
      <c r="I65" s="15">
        <v>200</v>
      </c>
      <c r="J65" s="15">
        <f t="shared" si="8"/>
        <v>200</v>
      </c>
      <c r="K65" s="15"/>
      <c r="L65" s="15">
        <v>200</v>
      </c>
      <c r="M65" s="28"/>
      <c r="N65" s="28"/>
      <c r="O65" s="28"/>
      <c r="P65" s="28"/>
      <c r="Q65" s="28"/>
      <c r="R65" s="28"/>
    </row>
    <row r="66" s="4" customFormat="1" ht="132" customHeight="1" spans="1:18">
      <c r="A66" s="14">
        <v>56</v>
      </c>
      <c r="B66" s="19" t="s">
        <v>335</v>
      </c>
      <c r="C66" s="15" t="s">
        <v>309</v>
      </c>
      <c r="D66" s="15" t="s">
        <v>277</v>
      </c>
      <c r="E66" s="21">
        <v>2025</v>
      </c>
      <c r="F66" s="21">
        <v>2025</v>
      </c>
      <c r="G66" s="15" t="s">
        <v>336</v>
      </c>
      <c r="H66" s="15" t="s">
        <v>337</v>
      </c>
      <c r="I66" s="28">
        <v>30</v>
      </c>
      <c r="J66" s="15">
        <f t="shared" si="8"/>
        <v>30</v>
      </c>
      <c r="K66" s="15"/>
      <c r="L66" s="15">
        <v>30</v>
      </c>
      <c r="M66" s="28"/>
      <c r="N66" s="28"/>
      <c r="O66" s="28"/>
      <c r="P66" s="28"/>
      <c r="Q66" s="28"/>
      <c r="R66" s="28"/>
    </row>
    <row r="67" s="4" customFormat="1" ht="114" customHeight="1" spans="1:18">
      <c r="A67" s="14">
        <v>57</v>
      </c>
      <c r="B67" s="19" t="s">
        <v>338</v>
      </c>
      <c r="C67" s="15" t="s">
        <v>309</v>
      </c>
      <c r="D67" s="15" t="s">
        <v>27</v>
      </c>
      <c r="E67" s="21">
        <v>2025</v>
      </c>
      <c r="F67" s="21">
        <v>2025</v>
      </c>
      <c r="G67" s="28" t="s">
        <v>339</v>
      </c>
      <c r="H67" s="15" t="s">
        <v>340</v>
      </c>
      <c r="I67" s="28">
        <v>133.76</v>
      </c>
      <c r="J67" s="15">
        <f t="shared" si="8"/>
        <v>133.76</v>
      </c>
      <c r="K67" s="28"/>
      <c r="L67" s="28">
        <v>133.76</v>
      </c>
      <c r="M67" s="28"/>
      <c r="N67" s="28"/>
      <c r="O67" s="28"/>
      <c r="P67" s="28"/>
      <c r="Q67" s="28"/>
      <c r="R67" s="28"/>
    </row>
    <row r="68" s="4" customFormat="1" ht="114" customHeight="1" spans="1:18">
      <c r="A68" s="14">
        <v>58</v>
      </c>
      <c r="B68" s="19" t="s">
        <v>341</v>
      </c>
      <c r="C68" s="15" t="s">
        <v>309</v>
      </c>
      <c r="D68" s="15" t="s">
        <v>27</v>
      </c>
      <c r="E68" s="21">
        <v>2025</v>
      </c>
      <c r="F68" s="21">
        <v>2025</v>
      </c>
      <c r="G68" s="15" t="s">
        <v>342</v>
      </c>
      <c r="H68" s="15" t="s">
        <v>343</v>
      </c>
      <c r="I68" s="28">
        <v>31.66</v>
      </c>
      <c r="J68" s="15">
        <f t="shared" si="8"/>
        <v>31.66</v>
      </c>
      <c r="K68" s="28"/>
      <c r="L68" s="28">
        <v>31.66</v>
      </c>
      <c r="M68" s="28"/>
      <c r="N68" s="28"/>
      <c r="O68" s="28"/>
      <c r="P68" s="28"/>
      <c r="Q68" s="28"/>
      <c r="R68" s="28"/>
    </row>
    <row r="69" s="4" customFormat="1" ht="114" customHeight="1" spans="1:18">
      <c r="A69" s="14">
        <v>59</v>
      </c>
      <c r="B69" s="19" t="s">
        <v>344</v>
      </c>
      <c r="C69" s="15" t="s">
        <v>309</v>
      </c>
      <c r="D69" s="15" t="s">
        <v>27</v>
      </c>
      <c r="E69" s="21">
        <v>2025</v>
      </c>
      <c r="F69" s="21">
        <v>2025</v>
      </c>
      <c r="G69" s="15" t="s">
        <v>345</v>
      </c>
      <c r="H69" s="15" t="s">
        <v>346</v>
      </c>
      <c r="I69" s="28">
        <v>37</v>
      </c>
      <c r="J69" s="15">
        <f t="shared" si="8"/>
        <v>37</v>
      </c>
      <c r="K69" s="28"/>
      <c r="L69" s="28">
        <v>37</v>
      </c>
      <c r="M69" s="28"/>
      <c r="N69" s="28"/>
      <c r="O69" s="28"/>
      <c r="P69" s="28"/>
      <c r="Q69" s="28"/>
      <c r="R69" s="28"/>
    </row>
    <row r="70" s="4" customFormat="1" ht="202" customHeight="1" spans="1:18">
      <c r="A70" s="14">
        <v>60</v>
      </c>
      <c r="B70" s="19" t="s">
        <v>347</v>
      </c>
      <c r="C70" s="15" t="s">
        <v>309</v>
      </c>
      <c r="D70" s="15" t="s">
        <v>27</v>
      </c>
      <c r="E70" s="21">
        <v>2021</v>
      </c>
      <c r="F70" s="21">
        <v>2022</v>
      </c>
      <c r="G70" s="15" t="s">
        <v>348</v>
      </c>
      <c r="H70" s="15" t="s">
        <v>349</v>
      </c>
      <c r="I70" s="28">
        <v>259.1</v>
      </c>
      <c r="J70" s="15">
        <f t="shared" si="8"/>
        <v>58</v>
      </c>
      <c r="K70" s="28"/>
      <c r="L70" s="28"/>
      <c r="M70" s="28"/>
      <c r="N70" s="28">
        <v>58</v>
      </c>
      <c r="O70" s="28"/>
      <c r="P70" s="41" t="s">
        <v>350</v>
      </c>
      <c r="Q70" s="28"/>
      <c r="R70" s="42" t="s">
        <v>351</v>
      </c>
    </row>
    <row r="71" s="4" customFormat="1" ht="154" customHeight="1" spans="1:18">
      <c r="A71" s="14">
        <v>61</v>
      </c>
      <c r="B71" s="19" t="s">
        <v>352</v>
      </c>
      <c r="C71" s="15" t="s">
        <v>309</v>
      </c>
      <c r="D71" s="15" t="s">
        <v>230</v>
      </c>
      <c r="E71" s="21">
        <v>2022</v>
      </c>
      <c r="F71" s="21">
        <v>2022</v>
      </c>
      <c r="G71" s="15" t="s">
        <v>353</v>
      </c>
      <c r="H71" s="15" t="s">
        <v>354</v>
      </c>
      <c r="I71" s="28">
        <v>98</v>
      </c>
      <c r="J71" s="15">
        <f t="shared" si="8"/>
        <v>98</v>
      </c>
      <c r="K71" s="28"/>
      <c r="L71" s="28"/>
      <c r="M71" s="28"/>
      <c r="N71" s="28">
        <v>98</v>
      </c>
      <c r="O71" s="28"/>
      <c r="P71" s="28"/>
      <c r="Q71" s="28"/>
      <c r="R71" s="42" t="s">
        <v>355</v>
      </c>
    </row>
    <row r="72" s="4" customFormat="1" ht="114" customHeight="1" spans="1:18">
      <c r="A72" s="14">
        <v>62</v>
      </c>
      <c r="B72" s="19" t="s">
        <v>356</v>
      </c>
      <c r="C72" s="15" t="s">
        <v>309</v>
      </c>
      <c r="D72" s="15" t="s">
        <v>27</v>
      </c>
      <c r="E72" s="21">
        <v>2025</v>
      </c>
      <c r="F72" s="21">
        <v>2025</v>
      </c>
      <c r="G72" s="15" t="s">
        <v>357</v>
      </c>
      <c r="H72" s="15" t="s">
        <v>346</v>
      </c>
      <c r="I72" s="28">
        <v>24</v>
      </c>
      <c r="J72" s="15">
        <f t="shared" si="8"/>
        <v>24</v>
      </c>
      <c r="K72" s="28"/>
      <c r="L72" s="28">
        <v>24</v>
      </c>
      <c r="M72" s="28"/>
      <c r="N72" s="28"/>
      <c r="O72" s="28"/>
      <c r="P72" s="28"/>
      <c r="Q72" s="28"/>
      <c r="R72" s="28"/>
    </row>
    <row r="73" s="4" customFormat="1" ht="114" customHeight="1" spans="1:18">
      <c r="A73" s="14">
        <v>63</v>
      </c>
      <c r="B73" s="19" t="s">
        <v>358</v>
      </c>
      <c r="C73" s="15" t="s">
        <v>309</v>
      </c>
      <c r="D73" s="15" t="s">
        <v>27</v>
      </c>
      <c r="E73" s="21">
        <v>2025</v>
      </c>
      <c r="F73" s="21">
        <v>2025</v>
      </c>
      <c r="G73" s="15" t="s">
        <v>359</v>
      </c>
      <c r="H73" s="15" t="s">
        <v>340</v>
      </c>
      <c r="I73" s="28">
        <v>180</v>
      </c>
      <c r="J73" s="15">
        <f t="shared" si="8"/>
        <v>180</v>
      </c>
      <c r="K73" s="28"/>
      <c r="L73" s="28">
        <v>180</v>
      </c>
      <c r="M73" s="28"/>
      <c r="N73" s="28"/>
      <c r="O73" s="28"/>
      <c r="P73" s="28"/>
      <c r="Q73" s="28"/>
      <c r="R73" s="28"/>
    </row>
    <row r="74" s="4" customFormat="1" ht="160" customHeight="1" spans="1:18">
      <c r="A74" s="14">
        <v>64</v>
      </c>
      <c r="B74" s="19" t="s">
        <v>360</v>
      </c>
      <c r="C74" s="19" t="s">
        <v>309</v>
      </c>
      <c r="D74" s="15" t="s">
        <v>27</v>
      </c>
      <c r="E74" s="21">
        <v>2025</v>
      </c>
      <c r="F74" s="21">
        <v>2025</v>
      </c>
      <c r="G74" s="15" t="s">
        <v>361</v>
      </c>
      <c r="H74" s="15" t="s">
        <v>346</v>
      </c>
      <c r="I74" s="28">
        <v>65</v>
      </c>
      <c r="J74" s="15">
        <f t="shared" si="8"/>
        <v>65</v>
      </c>
      <c r="K74" s="28"/>
      <c r="L74" s="28">
        <v>65</v>
      </c>
      <c r="M74" s="28"/>
      <c r="N74" s="28"/>
      <c r="O74" s="28"/>
      <c r="P74" s="28"/>
      <c r="Q74" s="28"/>
      <c r="R74" s="15"/>
    </row>
    <row r="75" s="4" customFormat="1" ht="154" customHeight="1" spans="1:18">
      <c r="A75" s="14">
        <v>65</v>
      </c>
      <c r="B75" s="19" t="s">
        <v>362</v>
      </c>
      <c r="C75" s="19" t="s">
        <v>309</v>
      </c>
      <c r="D75" s="15" t="s">
        <v>186</v>
      </c>
      <c r="E75" s="21">
        <v>2025</v>
      </c>
      <c r="F75" s="21">
        <v>2025</v>
      </c>
      <c r="G75" s="15" t="s">
        <v>363</v>
      </c>
      <c r="H75" s="15" t="s">
        <v>188</v>
      </c>
      <c r="I75" s="28">
        <v>360</v>
      </c>
      <c r="J75" s="15">
        <f t="shared" si="8"/>
        <v>100</v>
      </c>
      <c r="K75" s="28"/>
      <c r="L75" s="28"/>
      <c r="M75" s="28"/>
      <c r="N75" s="28"/>
      <c r="O75" s="28">
        <v>100</v>
      </c>
      <c r="P75" s="28"/>
      <c r="Q75" s="28"/>
      <c r="R75" s="28"/>
    </row>
    <row r="76" s="4" customFormat="1" ht="144" customHeight="1" spans="1:18">
      <c r="A76" s="14">
        <v>66</v>
      </c>
      <c r="B76" s="19" t="s">
        <v>364</v>
      </c>
      <c r="C76" s="15" t="s">
        <v>365</v>
      </c>
      <c r="D76" s="15" t="s">
        <v>27</v>
      </c>
      <c r="E76" s="21">
        <v>2025</v>
      </c>
      <c r="F76" s="21">
        <v>2025</v>
      </c>
      <c r="G76" s="15" t="s">
        <v>366</v>
      </c>
      <c r="H76" s="15" t="s">
        <v>367</v>
      </c>
      <c r="I76" s="28">
        <v>58.201</v>
      </c>
      <c r="J76" s="15">
        <f t="shared" si="8"/>
        <v>58.201</v>
      </c>
      <c r="K76" s="28"/>
      <c r="L76" s="28">
        <v>58.201</v>
      </c>
      <c r="M76" s="28"/>
      <c r="N76" s="28"/>
      <c r="O76" s="28"/>
      <c r="P76" s="28"/>
      <c r="Q76" s="28"/>
      <c r="R76" s="15"/>
    </row>
    <row r="77" s="4" customFormat="1" ht="154" customHeight="1" spans="1:18">
      <c r="A77" s="14">
        <v>67</v>
      </c>
      <c r="B77" s="15" t="s">
        <v>368</v>
      </c>
      <c r="C77" s="15" t="s">
        <v>365</v>
      </c>
      <c r="D77" s="15" t="s">
        <v>277</v>
      </c>
      <c r="E77" s="15">
        <v>2025</v>
      </c>
      <c r="F77" s="15">
        <v>2025</v>
      </c>
      <c r="G77" s="15" t="s">
        <v>369</v>
      </c>
      <c r="H77" s="15" t="s">
        <v>370</v>
      </c>
      <c r="I77" s="29">
        <v>70</v>
      </c>
      <c r="J77" s="15">
        <f t="shared" si="8"/>
        <v>70</v>
      </c>
      <c r="K77" s="29"/>
      <c r="L77" s="29">
        <v>70</v>
      </c>
      <c r="M77" s="29"/>
      <c r="N77" s="29"/>
      <c r="O77" s="29"/>
      <c r="P77" s="29"/>
      <c r="Q77" s="29"/>
      <c r="R77" s="29"/>
    </row>
    <row r="78" s="4" customFormat="1" ht="307" customHeight="1" spans="1:18">
      <c r="A78" s="14">
        <v>68</v>
      </c>
      <c r="B78" s="19" t="s">
        <v>371</v>
      </c>
      <c r="C78" s="15" t="s">
        <v>372</v>
      </c>
      <c r="D78" s="15" t="s">
        <v>27</v>
      </c>
      <c r="E78" s="21">
        <v>2025</v>
      </c>
      <c r="F78" s="21">
        <v>2025</v>
      </c>
      <c r="G78" s="15" t="s">
        <v>373</v>
      </c>
      <c r="H78" s="15" t="s">
        <v>367</v>
      </c>
      <c r="I78" s="28">
        <v>296.868</v>
      </c>
      <c r="J78" s="15">
        <f t="shared" si="8"/>
        <v>296.868</v>
      </c>
      <c r="K78" s="28"/>
      <c r="L78" s="28">
        <v>296.868</v>
      </c>
      <c r="M78" s="28"/>
      <c r="N78" s="28"/>
      <c r="O78" s="28"/>
      <c r="P78" s="28"/>
      <c r="Q78" s="28"/>
      <c r="R78" s="15"/>
    </row>
    <row r="79" s="4" customFormat="1" ht="154" customHeight="1" spans="1:18">
      <c r="A79" s="14">
        <v>69</v>
      </c>
      <c r="B79" s="19" t="s">
        <v>374</v>
      </c>
      <c r="C79" s="15" t="s">
        <v>372</v>
      </c>
      <c r="D79" s="15" t="s">
        <v>27</v>
      </c>
      <c r="E79" s="21" t="s">
        <v>198</v>
      </c>
      <c r="F79" s="21" t="s">
        <v>198</v>
      </c>
      <c r="G79" s="15" t="s">
        <v>375</v>
      </c>
      <c r="H79" s="15" t="s">
        <v>367</v>
      </c>
      <c r="I79" s="28">
        <v>182.1</v>
      </c>
      <c r="J79" s="15">
        <f t="shared" si="8"/>
        <v>172.1</v>
      </c>
      <c r="K79" s="28"/>
      <c r="L79" s="28">
        <v>172.1</v>
      </c>
      <c r="M79" s="28"/>
      <c r="N79" s="28"/>
      <c r="O79" s="28"/>
      <c r="P79" s="28"/>
      <c r="Q79" s="28"/>
      <c r="R79" s="15"/>
    </row>
    <row r="80" s="4" customFormat="1" ht="148" customHeight="1" spans="1:18">
      <c r="A80" s="14">
        <v>70</v>
      </c>
      <c r="B80" s="19" t="s">
        <v>376</v>
      </c>
      <c r="C80" s="15" t="s">
        <v>377</v>
      </c>
      <c r="D80" s="15" t="s">
        <v>27</v>
      </c>
      <c r="E80" s="21">
        <v>2025</v>
      </c>
      <c r="F80" s="21">
        <v>2025</v>
      </c>
      <c r="G80" s="15" t="s">
        <v>378</v>
      </c>
      <c r="H80" s="15" t="s">
        <v>367</v>
      </c>
      <c r="I80" s="28">
        <v>30</v>
      </c>
      <c r="J80" s="15">
        <f t="shared" si="8"/>
        <v>30</v>
      </c>
      <c r="K80" s="28"/>
      <c r="L80" s="28">
        <v>30</v>
      </c>
      <c r="M80" s="28"/>
      <c r="N80" s="15"/>
      <c r="O80" s="28"/>
      <c r="P80" s="28"/>
      <c r="Q80" s="28" t="s">
        <v>146</v>
      </c>
      <c r="R80" s="28"/>
    </row>
    <row r="81" s="4" customFormat="1" ht="144" customHeight="1" spans="1:18">
      <c r="A81" s="14">
        <v>71</v>
      </c>
      <c r="B81" s="19" t="s">
        <v>379</v>
      </c>
      <c r="C81" s="15" t="s">
        <v>380</v>
      </c>
      <c r="D81" s="15" t="s">
        <v>27</v>
      </c>
      <c r="E81" s="21">
        <v>2025</v>
      </c>
      <c r="F81" s="21">
        <v>2025</v>
      </c>
      <c r="G81" s="15" t="s">
        <v>381</v>
      </c>
      <c r="H81" s="15" t="s">
        <v>367</v>
      </c>
      <c r="I81" s="28">
        <v>28</v>
      </c>
      <c r="J81" s="15">
        <f t="shared" si="8"/>
        <v>28</v>
      </c>
      <c r="K81" s="28"/>
      <c r="L81" s="28">
        <v>28</v>
      </c>
      <c r="M81" s="28"/>
      <c r="N81" s="28"/>
      <c r="O81" s="28"/>
      <c r="P81" s="28"/>
      <c r="Q81" s="28"/>
      <c r="R81" s="28"/>
    </row>
    <row r="82" s="4" customFormat="1" ht="176" customHeight="1" spans="1:18">
      <c r="A82" s="14">
        <v>72</v>
      </c>
      <c r="B82" s="15" t="s">
        <v>382</v>
      </c>
      <c r="C82" s="15" t="s">
        <v>383</v>
      </c>
      <c r="D82" s="15" t="s">
        <v>27</v>
      </c>
      <c r="E82" s="15">
        <v>2025</v>
      </c>
      <c r="F82" s="15">
        <v>2025</v>
      </c>
      <c r="G82" s="15" t="s">
        <v>384</v>
      </c>
      <c r="H82" s="15" t="s">
        <v>385</v>
      </c>
      <c r="I82" s="15">
        <v>180</v>
      </c>
      <c r="J82" s="15">
        <f t="shared" si="8"/>
        <v>180</v>
      </c>
      <c r="K82" s="15"/>
      <c r="L82" s="15">
        <v>180</v>
      </c>
      <c r="M82" s="28"/>
      <c r="N82" s="28"/>
      <c r="O82" s="28"/>
      <c r="P82" s="28"/>
      <c r="Q82" s="28" t="s">
        <v>146</v>
      </c>
      <c r="R82" s="28"/>
    </row>
    <row r="83" s="4" customFormat="1" ht="135" customHeight="1" spans="1:18">
      <c r="A83" s="14">
        <v>73</v>
      </c>
      <c r="B83" s="15" t="s">
        <v>386</v>
      </c>
      <c r="C83" s="15" t="s">
        <v>387</v>
      </c>
      <c r="D83" s="15" t="s">
        <v>277</v>
      </c>
      <c r="E83" s="15">
        <v>2025</v>
      </c>
      <c r="F83" s="15">
        <v>2025</v>
      </c>
      <c r="G83" s="15" t="s">
        <v>388</v>
      </c>
      <c r="H83" s="15" t="s">
        <v>389</v>
      </c>
      <c r="I83" s="15">
        <v>98</v>
      </c>
      <c r="J83" s="15">
        <f t="shared" si="8"/>
        <v>98</v>
      </c>
      <c r="K83" s="15">
        <v>98</v>
      </c>
      <c r="L83" s="15"/>
      <c r="M83" s="28"/>
      <c r="N83" s="28"/>
      <c r="O83" s="28"/>
      <c r="P83" s="28"/>
      <c r="Q83" s="28" t="s">
        <v>146</v>
      </c>
      <c r="R83" s="28"/>
    </row>
    <row r="84" s="4" customFormat="1" ht="270" customHeight="1" spans="1:18">
      <c r="A84" s="14">
        <v>74</v>
      </c>
      <c r="B84" s="15" t="s">
        <v>390</v>
      </c>
      <c r="C84" s="15" t="s">
        <v>391</v>
      </c>
      <c r="D84" s="15" t="s">
        <v>27</v>
      </c>
      <c r="E84" s="15">
        <v>2025</v>
      </c>
      <c r="F84" s="15">
        <v>2025</v>
      </c>
      <c r="G84" s="15" t="s">
        <v>392</v>
      </c>
      <c r="H84" s="15" t="s">
        <v>367</v>
      </c>
      <c r="I84" s="15">
        <v>69.96</v>
      </c>
      <c r="J84" s="15">
        <f t="shared" si="8"/>
        <v>69.96</v>
      </c>
      <c r="K84" s="15"/>
      <c r="L84" s="15">
        <v>69.96</v>
      </c>
      <c r="M84" s="28"/>
      <c r="N84" s="28"/>
      <c r="O84" s="28"/>
      <c r="P84" s="28"/>
      <c r="Q84" s="28" t="s">
        <v>146</v>
      </c>
      <c r="R84" s="28"/>
    </row>
    <row r="85" s="4" customFormat="1" ht="176" customHeight="1" spans="1:18">
      <c r="A85" s="14">
        <v>75</v>
      </c>
      <c r="B85" s="19" t="s">
        <v>393</v>
      </c>
      <c r="C85" s="15" t="s">
        <v>391</v>
      </c>
      <c r="D85" s="15" t="s">
        <v>277</v>
      </c>
      <c r="E85" s="21">
        <v>2025</v>
      </c>
      <c r="F85" s="21">
        <v>2025</v>
      </c>
      <c r="G85" s="15" t="s">
        <v>394</v>
      </c>
      <c r="H85" s="15" t="s">
        <v>395</v>
      </c>
      <c r="I85" s="28">
        <v>120</v>
      </c>
      <c r="J85" s="15">
        <f t="shared" si="8"/>
        <v>120</v>
      </c>
      <c r="K85" s="28"/>
      <c r="L85" s="28">
        <v>120</v>
      </c>
      <c r="M85" s="28"/>
      <c r="N85" s="28"/>
      <c r="O85" s="28"/>
      <c r="P85" s="28"/>
      <c r="Q85" s="28" t="s">
        <v>146</v>
      </c>
      <c r="R85" s="28"/>
    </row>
    <row r="86" s="4" customFormat="1" ht="178" customHeight="1" spans="1:18">
      <c r="A86" s="14">
        <v>76</v>
      </c>
      <c r="B86" s="19" t="s">
        <v>396</v>
      </c>
      <c r="C86" s="15" t="s">
        <v>391</v>
      </c>
      <c r="D86" s="15" t="s">
        <v>186</v>
      </c>
      <c r="E86" s="21">
        <v>2025</v>
      </c>
      <c r="F86" s="21">
        <v>2025</v>
      </c>
      <c r="G86" s="15" t="s">
        <v>397</v>
      </c>
      <c r="H86" s="15" t="s">
        <v>398</v>
      </c>
      <c r="I86" s="28">
        <v>45</v>
      </c>
      <c r="J86" s="15">
        <f t="shared" si="8"/>
        <v>45</v>
      </c>
      <c r="K86" s="28"/>
      <c r="L86" s="28">
        <v>45</v>
      </c>
      <c r="M86" s="28"/>
      <c r="N86" s="28"/>
      <c r="O86" s="28"/>
      <c r="P86" s="28"/>
      <c r="Q86" s="28" t="s">
        <v>146</v>
      </c>
      <c r="R86" s="28"/>
    </row>
    <row r="87" s="4" customFormat="1" ht="151" customHeight="1" spans="1:18">
      <c r="A87" s="14">
        <v>77</v>
      </c>
      <c r="B87" s="19" t="s">
        <v>399</v>
      </c>
      <c r="C87" s="15" t="s">
        <v>400</v>
      </c>
      <c r="D87" s="15" t="s">
        <v>277</v>
      </c>
      <c r="E87" s="21">
        <v>2025</v>
      </c>
      <c r="F87" s="21">
        <v>2025</v>
      </c>
      <c r="G87" s="15" t="s">
        <v>401</v>
      </c>
      <c r="H87" s="15" t="s">
        <v>402</v>
      </c>
      <c r="I87" s="28">
        <v>100</v>
      </c>
      <c r="J87" s="15">
        <f t="shared" si="8"/>
        <v>100</v>
      </c>
      <c r="K87" s="28"/>
      <c r="L87" s="28">
        <v>100</v>
      </c>
      <c r="M87" s="28"/>
      <c r="N87" s="28"/>
      <c r="O87" s="28"/>
      <c r="P87" s="28"/>
      <c r="Q87" s="28" t="s">
        <v>146</v>
      </c>
      <c r="R87" s="28"/>
    </row>
    <row r="88" s="4" customFormat="1" ht="150" customHeight="1" spans="1:18">
      <c r="A88" s="14">
        <v>78</v>
      </c>
      <c r="B88" s="19" t="s">
        <v>403</v>
      </c>
      <c r="C88" s="15" t="s">
        <v>404</v>
      </c>
      <c r="D88" s="15" t="s">
        <v>27</v>
      </c>
      <c r="E88" s="21">
        <v>2025</v>
      </c>
      <c r="F88" s="21">
        <v>2025</v>
      </c>
      <c r="G88" s="15" t="s">
        <v>405</v>
      </c>
      <c r="H88" s="15" t="s">
        <v>367</v>
      </c>
      <c r="I88" s="28">
        <v>32</v>
      </c>
      <c r="J88" s="15">
        <f t="shared" si="8"/>
        <v>32</v>
      </c>
      <c r="K88" s="28"/>
      <c r="L88" s="28"/>
      <c r="M88" s="28"/>
      <c r="N88" s="28">
        <v>32</v>
      </c>
      <c r="O88" s="28"/>
      <c r="P88" s="28"/>
      <c r="Q88" s="28"/>
      <c r="R88" s="28"/>
    </row>
    <row r="89" s="4" customFormat="1" ht="150" customHeight="1" spans="1:18">
      <c r="A89" s="14">
        <v>79</v>
      </c>
      <c r="B89" s="19" t="s">
        <v>406</v>
      </c>
      <c r="C89" s="15" t="s">
        <v>391</v>
      </c>
      <c r="D89" s="15" t="s">
        <v>14</v>
      </c>
      <c r="E89" s="21">
        <v>2025</v>
      </c>
      <c r="F89" s="21">
        <v>2025</v>
      </c>
      <c r="G89" s="15" t="s">
        <v>37</v>
      </c>
      <c r="H89" s="15" t="s">
        <v>407</v>
      </c>
      <c r="I89" s="28">
        <v>52</v>
      </c>
      <c r="J89" s="15">
        <f t="shared" si="8"/>
        <v>20</v>
      </c>
      <c r="K89" s="28">
        <v>20</v>
      </c>
      <c r="L89" s="28"/>
      <c r="M89" s="28"/>
      <c r="N89" s="28"/>
      <c r="O89" s="28"/>
      <c r="P89" s="28"/>
      <c r="Q89" s="28"/>
      <c r="R89" s="28"/>
    </row>
    <row r="90" s="4" customFormat="1" ht="150" customHeight="1" spans="1:18">
      <c r="A90" s="14">
        <v>80</v>
      </c>
      <c r="B90" s="34" t="s">
        <v>408</v>
      </c>
      <c r="C90" s="35" t="s">
        <v>409</v>
      </c>
      <c r="D90" s="35" t="s">
        <v>27</v>
      </c>
      <c r="E90" s="39">
        <v>2025</v>
      </c>
      <c r="F90" s="39">
        <v>2025</v>
      </c>
      <c r="G90" s="35" t="s">
        <v>410</v>
      </c>
      <c r="H90" s="35" t="s">
        <v>367</v>
      </c>
      <c r="I90" s="40">
        <v>58.6</v>
      </c>
      <c r="J90" s="15">
        <f t="shared" si="8"/>
        <v>30</v>
      </c>
      <c r="K90" s="40">
        <v>30</v>
      </c>
      <c r="L90" s="40"/>
      <c r="M90" s="40"/>
      <c r="N90" s="40"/>
      <c r="O90" s="40"/>
      <c r="P90" s="40"/>
      <c r="Q90" s="40"/>
      <c r="R90" s="40"/>
    </row>
    <row r="91" s="3" customFormat="1" ht="37" customHeight="1" spans="1:18">
      <c r="A91" s="12" t="s">
        <v>411</v>
      </c>
      <c r="B91" s="13"/>
      <c r="C91" s="11"/>
      <c r="D91" s="11"/>
      <c r="E91" s="11"/>
      <c r="F91" s="11"/>
      <c r="G91" s="11"/>
      <c r="H91" s="11"/>
      <c r="I91" s="25">
        <f t="shared" ref="I91:O91" si="9">SUM(I92:I115)</f>
        <v>4148.624067</v>
      </c>
      <c r="J91" s="25">
        <f t="shared" si="9"/>
        <v>2840</v>
      </c>
      <c r="K91" s="25">
        <f t="shared" si="9"/>
        <v>256</v>
      </c>
      <c r="L91" s="25">
        <f t="shared" si="9"/>
        <v>1764</v>
      </c>
      <c r="M91" s="25">
        <f t="shared" si="9"/>
        <v>600</v>
      </c>
      <c r="N91" s="25">
        <f t="shared" si="9"/>
        <v>120</v>
      </c>
      <c r="O91" s="25">
        <f t="shared" si="9"/>
        <v>100</v>
      </c>
      <c r="P91" s="25"/>
      <c r="Q91" s="25"/>
      <c r="R91" s="11"/>
    </row>
    <row r="92" s="4" customFormat="1" ht="210" customHeight="1" spans="1:18">
      <c r="A92" s="14">
        <v>81</v>
      </c>
      <c r="B92" s="15" t="s">
        <v>412</v>
      </c>
      <c r="C92" s="15" t="s">
        <v>413</v>
      </c>
      <c r="D92" s="15" t="s">
        <v>27</v>
      </c>
      <c r="E92" s="15">
        <v>2021</v>
      </c>
      <c r="F92" s="15">
        <v>2021</v>
      </c>
      <c r="G92" s="15" t="s">
        <v>414</v>
      </c>
      <c r="H92" s="15" t="s">
        <v>415</v>
      </c>
      <c r="I92" s="15">
        <v>124.87</v>
      </c>
      <c r="J92" s="15">
        <f t="shared" ref="J92:J115" si="10">SUM(K92:O92)</f>
        <v>17</v>
      </c>
      <c r="K92" s="15">
        <v>17</v>
      </c>
      <c r="L92" s="15"/>
      <c r="M92" s="15"/>
      <c r="N92" s="15"/>
      <c r="O92" s="15"/>
      <c r="P92" s="15">
        <v>70</v>
      </c>
      <c r="Q92" s="15"/>
      <c r="R92" s="15" t="s">
        <v>416</v>
      </c>
    </row>
    <row r="93" s="4" customFormat="1" ht="127" customHeight="1" spans="1:18">
      <c r="A93" s="14">
        <v>82</v>
      </c>
      <c r="B93" s="15" t="s">
        <v>417</v>
      </c>
      <c r="C93" s="15" t="s">
        <v>413</v>
      </c>
      <c r="D93" s="15" t="s">
        <v>27</v>
      </c>
      <c r="E93" s="15">
        <v>2023</v>
      </c>
      <c r="F93" s="15">
        <v>2023</v>
      </c>
      <c r="G93" s="15" t="s">
        <v>418</v>
      </c>
      <c r="H93" s="15" t="s">
        <v>415</v>
      </c>
      <c r="I93" s="15">
        <v>54.29</v>
      </c>
      <c r="J93" s="15">
        <f t="shared" si="10"/>
        <v>50</v>
      </c>
      <c r="K93" s="15">
        <v>50</v>
      </c>
      <c r="L93" s="15"/>
      <c r="M93" s="15"/>
      <c r="N93" s="15"/>
      <c r="O93" s="15"/>
      <c r="P93" s="15"/>
      <c r="Q93" s="15"/>
      <c r="R93" s="15"/>
    </row>
    <row r="94" s="4" customFormat="1" ht="341" customHeight="1" spans="1:18">
      <c r="A94" s="14">
        <v>83</v>
      </c>
      <c r="B94" s="16" t="s">
        <v>419</v>
      </c>
      <c r="C94" s="16" t="s">
        <v>420</v>
      </c>
      <c r="D94" s="15" t="s">
        <v>186</v>
      </c>
      <c r="E94" s="16">
        <v>2025</v>
      </c>
      <c r="F94" s="16">
        <v>2025</v>
      </c>
      <c r="G94" s="16" t="s">
        <v>421</v>
      </c>
      <c r="H94" s="16" t="s">
        <v>422</v>
      </c>
      <c r="I94" s="16">
        <v>78.97</v>
      </c>
      <c r="J94" s="15">
        <f t="shared" si="10"/>
        <v>55</v>
      </c>
      <c r="K94" s="16">
        <v>55</v>
      </c>
      <c r="L94" s="16"/>
      <c r="M94" s="16"/>
      <c r="N94" s="16"/>
      <c r="O94" s="16"/>
      <c r="P94" s="16">
        <v>22</v>
      </c>
      <c r="Q94" s="16" t="s">
        <v>146</v>
      </c>
      <c r="R94" s="16" t="s">
        <v>423</v>
      </c>
    </row>
    <row r="95" s="4" customFormat="1" ht="129" customHeight="1" spans="1:18">
      <c r="A95" s="14">
        <v>84</v>
      </c>
      <c r="B95" s="16" t="s">
        <v>424</v>
      </c>
      <c r="C95" s="16" t="s">
        <v>425</v>
      </c>
      <c r="D95" s="15" t="s">
        <v>27</v>
      </c>
      <c r="E95" s="16">
        <v>2025</v>
      </c>
      <c r="F95" s="16">
        <v>2025</v>
      </c>
      <c r="G95" s="16" t="s">
        <v>426</v>
      </c>
      <c r="H95" s="16" t="s">
        <v>427</v>
      </c>
      <c r="I95" s="16">
        <v>38</v>
      </c>
      <c r="J95" s="15">
        <f t="shared" si="10"/>
        <v>34</v>
      </c>
      <c r="K95" s="16">
        <v>34</v>
      </c>
      <c r="L95" s="16"/>
      <c r="M95" s="16"/>
      <c r="N95" s="16"/>
      <c r="O95" s="16"/>
      <c r="P95" s="16"/>
      <c r="Q95" s="16"/>
      <c r="R95" s="16"/>
    </row>
    <row r="96" s="4" customFormat="1" ht="228" customHeight="1" spans="1:18">
      <c r="A96" s="14">
        <v>85</v>
      </c>
      <c r="B96" s="16" t="s">
        <v>428</v>
      </c>
      <c r="C96" s="16" t="s">
        <v>67</v>
      </c>
      <c r="D96" s="15" t="s">
        <v>27</v>
      </c>
      <c r="E96" s="16">
        <v>2025</v>
      </c>
      <c r="F96" s="16">
        <v>2025</v>
      </c>
      <c r="G96" s="16" t="s">
        <v>429</v>
      </c>
      <c r="H96" s="16" t="s">
        <v>430</v>
      </c>
      <c r="I96" s="16">
        <v>224.35</v>
      </c>
      <c r="J96" s="15">
        <f t="shared" si="10"/>
        <v>200</v>
      </c>
      <c r="K96" s="16"/>
      <c r="L96" s="16">
        <v>200</v>
      </c>
      <c r="M96" s="16"/>
      <c r="N96" s="16"/>
      <c r="O96" s="16"/>
      <c r="P96" s="16"/>
      <c r="Q96" s="16" t="s">
        <v>146</v>
      </c>
      <c r="R96" s="16"/>
    </row>
    <row r="97" s="4" customFormat="1" ht="310" customHeight="1" spans="1:18">
      <c r="A97" s="14">
        <v>86</v>
      </c>
      <c r="B97" s="16" t="s">
        <v>431</v>
      </c>
      <c r="C97" s="16" t="s">
        <v>67</v>
      </c>
      <c r="D97" s="15" t="s">
        <v>27</v>
      </c>
      <c r="E97" s="16">
        <v>2025</v>
      </c>
      <c r="F97" s="16">
        <v>2025</v>
      </c>
      <c r="G97" s="16" t="s">
        <v>432</v>
      </c>
      <c r="H97" s="16" t="s">
        <v>427</v>
      </c>
      <c r="I97" s="16">
        <v>291.81</v>
      </c>
      <c r="J97" s="15">
        <f t="shared" si="10"/>
        <v>260</v>
      </c>
      <c r="K97" s="16"/>
      <c r="L97" s="16">
        <v>260</v>
      </c>
      <c r="M97" s="16"/>
      <c r="N97" s="16"/>
      <c r="O97" s="16"/>
      <c r="P97" s="16"/>
      <c r="Q97" s="16"/>
      <c r="R97" s="16"/>
    </row>
    <row r="98" s="4" customFormat="1" ht="136" customHeight="1" spans="1:18">
      <c r="A98" s="14">
        <v>87</v>
      </c>
      <c r="B98" s="16" t="s">
        <v>433</v>
      </c>
      <c r="C98" s="16" t="s">
        <v>434</v>
      </c>
      <c r="D98" s="15" t="s">
        <v>27</v>
      </c>
      <c r="E98" s="16">
        <v>2025</v>
      </c>
      <c r="F98" s="16">
        <v>2025</v>
      </c>
      <c r="G98" s="16" t="s">
        <v>435</v>
      </c>
      <c r="H98" s="16" t="s">
        <v>427</v>
      </c>
      <c r="I98" s="16">
        <v>210</v>
      </c>
      <c r="J98" s="15">
        <f t="shared" si="10"/>
        <v>150</v>
      </c>
      <c r="K98" s="16"/>
      <c r="L98" s="16">
        <v>150</v>
      </c>
      <c r="M98" s="16"/>
      <c r="N98" s="16"/>
      <c r="O98" s="16"/>
      <c r="P98" s="16"/>
      <c r="Q98" s="16" t="s">
        <v>146</v>
      </c>
      <c r="R98" s="16"/>
    </row>
    <row r="99" s="4" customFormat="1" ht="136" customHeight="1" spans="1:18">
      <c r="A99" s="14">
        <v>88</v>
      </c>
      <c r="B99" s="16" t="s">
        <v>436</v>
      </c>
      <c r="C99" s="16" t="s">
        <v>434</v>
      </c>
      <c r="D99" s="15" t="s">
        <v>27</v>
      </c>
      <c r="E99" s="16">
        <v>2025</v>
      </c>
      <c r="F99" s="16">
        <v>2025</v>
      </c>
      <c r="G99" s="16" t="s">
        <v>437</v>
      </c>
      <c r="H99" s="16" t="s">
        <v>438</v>
      </c>
      <c r="I99" s="16">
        <v>95</v>
      </c>
      <c r="J99" s="15">
        <f t="shared" si="10"/>
        <v>85</v>
      </c>
      <c r="K99" s="16"/>
      <c r="L99" s="16">
        <v>85</v>
      </c>
      <c r="M99" s="16"/>
      <c r="N99" s="16"/>
      <c r="O99" s="16"/>
      <c r="P99" s="16"/>
      <c r="Q99" s="16" t="s">
        <v>146</v>
      </c>
      <c r="R99" s="16"/>
    </row>
    <row r="100" s="4" customFormat="1" ht="136" customHeight="1" spans="1:18">
      <c r="A100" s="14">
        <v>89</v>
      </c>
      <c r="B100" s="16" t="s">
        <v>439</v>
      </c>
      <c r="C100" s="16" t="s">
        <v>440</v>
      </c>
      <c r="D100" s="15" t="s">
        <v>277</v>
      </c>
      <c r="E100" s="16">
        <v>2025</v>
      </c>
      <c r="F100" s="16">
        <v>2025</v>
      </c>
      <c r="G100" s="16" t="s">
        <v>441</v>
      </c>
      <c r="H100" s="16" t="s">
        <v>442</v>
      </c>
      <c r="I100" s="16">
        <v>150</v>
      </c>
      <c r="J100" s="15">
        <f t="shared" si="10"/>
        <v>100</v>
      </c>
      <c r="K100" s="16"/>
      <c r="L100" s="16">
        <v>100</v>
      </c>
      <c r="M100" s="16"/>
      <c r="N100" s="16"/>
      <c r="O100" s="16"/>
      <c r="P100" s="16"/>
      <c r="Q100" s="16" t="s">
        <v>146</v>
      </c>
      <c r="R100" s="16"/>
    </row>
    <row r="101" s="4" customFormat="1" ht="232" customHeight="1" spans="1:18">
      <c r="A101" s="14">
        <v>90</v>
      </c>
      <c r="B101" s="16" t="s">
        <v>443</v>
      </c>
      <c r="C101" s="16" t="s">
        <v>444</v>
      </c>
      <c r="D101" s="15" t="s">
        <v>277</v>
      </c>
      <c r="E101" s="16">
        <v>2025</v>
      </c>
      <c r="F101" s="16">
        <v>2025</v>
      </c>
      <c r="G101" s="16" t="s">
        <v>445</v>
      </c>
      <c r="H101" s="16" t="s">
        <v>446</v>
      </c>
      <c r="I101" s="16">
        <v>118</v>
      </c>
      <c r="J101" s="15">
        <f t="shared" si="10"/>
        <v>105</v>
      </c>
      <c r="K101" s="16"/>
      <c r="L101" s="16">
        <v>105</v>
      </c>
      <c r="M101" s="16"/>
      <c r="N101" s="16"/>
      <c r="O101" s="16"/>
      <c r="P101" s="16"/>
      <c r="Q101" s="16" t="s">
        <v>146</v>
      </c>
      <c r="R101" s="16"/>
    </row>
    <row r="102" s="4" customFormat="1" ht="176" customHeight="1" spans="1:18">
      <c r="A102" s="14">
        <v>91</v>
      </c>
      <c r="B102" s="16" t="s">
        <v>447</v>
      </c>
      <c r="C102" s="16" t="s">
        <v>448</v>
      </c>
      <c r="D102" s="15" t="s">
        <v>277</v>
      </c>
      <c r="E102" s="16">
        <v>2025</v>
      </c>
      <c r="F102" s="16">
        <v>2025</v>
      </c>
      <c r="G102" s="16" t="s">
        <v>449</v>
      </c>
      <c r="H102" s="16" t="s">
        <v>446</v>
      </c>
      <c r="I102" s="16">
        <v>120</v>
      </c>
      <c r="J102" s="15">
        <f t="shared" si="10"/>
        <v>108</v>
      </c>
      <c r="K102" s="16"/>
      <c r="L102" s="16">
        <v>108</v>
      </c>
      <c r="M102" s="16"/>
      <c r="N102" s="16"/>
      <c r="O102" s="16"/>
      <c r="P102" s="16"/>
      <c r="Q102" s="16"/>
      <c r="R102" s="16"/>
    </row>
    <row r="103" s="4" customFormat="1" ht="200" customHeight="1" spans="1:18">
      <c r="A103" s="14">
        <v>92</v>
      </c>
      <c r="B103" s="16" t="s">
        <v>450</v>
      </c>
      <c r="C103" s="16" t="s">
        <v>451</v>
      </c>
      <c r="D103" s="15" t="s">
        <v>27</v>
      </c>
      <c r="E103" s="16">
        <v>2025</v>
      </c>
      <c r="F103" s="16">
        <v>2025</v>
      </c>
      <c r="G103" s="16" t="s">
        <v>452</v>
      </c>
      <c r="H103" s="16" t="s">
        <v>453</v>
      </c>
      <c r="I103" s="16">
        <v>264.77</v>
      </c>
      <c r="J103" s="15">
        <f t="shared" si="10"/>
        <v>251</v>
      </c>
      <c r="K103" s="16"/>
      <c r="L103" s="16">
        <v>251</v>
      </c>
      <c r="M103" s="16"/>
      <c r="N103" s="16"/>
      <c r="O103" s="16"/>
      <c r="P103" s="16"/>
      <c r="Q103" s="16"/>
      <c r="R103" s="16"/>
    </row>
    <row r="104" s="4" customFormat="1" ht="129" customHeight="1" spans="1:18">
      <c r="A104" s="14">
        <v>93</v>
      </c>
      <c r="B104" s="16" t="s">
        <v>454</v>
      </c>
      <c r="C104" s="16" t="s">
        <v>455</v>
      </c>
      <c r="D104" s="15" t="s">
        <v>27</v>
      </c>
      <c r="E104" s="16">
        <v>2025</v>
      </c>
      <c r="F104" s="16">
        <v>2025</v>
      </c>
      <c r="G104" s="16" t="s">
        <v>456</v>
      </c>
      <c r="H104" s="16" t="s">
        <v>427</v>
      </c>
      <c r="I104" s="16">
        <v>35</v>
      </c>
      <c r="J104" s="15">
        <f t="shared" si="10"/>
        <v>30</v>
      </c>
      <c r="K104" s="16"/>
      <c r="L104" s="16">
        <v>30</v>
      </c>
      <c r="M104" s="16"/>
      <c r="N104" s="16"/>
      <c r="O104" s="16"/>
      <c r="P104" s="16"/>
      <c r="Q104" s="16"/>
      <c r="R104" s="16"/>
    </row>
    <row r="105" s="4" customFormat="1" ht="129" customHeight="1" spans="1:18">
      <c r="A105" s="14">
        <v>94</v>
      </c>
      <c r="B105" s="16" t="s">
        <v>457</v>
      </c>
      <c r="C105" s="16" t="s">
        <v>458</v>
      </c>
      <c r="D105" s="15" t="s">
        <v>27</v>
      </c>
      <c r="E105" s="16">
        <v>2025</v>
      </c>
      <c r="F105" s="16">
        <v>2025</v>
      </c>
      <c r="G105" s="16" t="s">
        <v>459</v>
      </c>
      <c r="H105" s="16" t="s">
        <v>453</v>
      </c>
      <c r="I105" s="16">
        <v>117.75</v>
      </c>
      <c r="J105" s="15">
        <f t="shared" si="10"/>
        <v>105</v>
      </c>
      <c r="K105" s="16"/>
      <c r="L105" s="16">
        <v>105</v>
      </c>
      <c r="M105" s="16"/>
      <c r="N105" s="16"/>
      <c r="O105" s="16"/>
      <c r="P105" s="16"/>
      <c r="Q105" s="16"/>
      <c r="R105" s="16"/>
    </row>
    <row r="106" s="4" customFormat="1" ht="120" customHeight="1" spans="1:18">
      <c r="A106" s="14">
        <v>95</v>
      </c>
      <c r="B106" s="16" t="s">
        <v>460</v>
      </c>
      <c r="C106" s="16" t="s">
        <v>461</v>
      </c>
      <c r="D106" s="15" t="s">
        <v>27</v>
      </c>
      <c r="E106" s="16">
        <v>2025</v>
      </c>
      <c r="F106" s="16">
        <v>2025</v>
      </c>
      <c r="G106" s="16" t="s">
        <v>462</v>
      </c>
      <c r="H106" s="16" t="s">
        <v>453</v>
      </c>
      <c r="I106" s="16">
        <v>110</v>
      </c>
      <c r="J106" s="15">
        <f t="shared" si="10"/>
        <v>100</v>
      </c>
      <c r="K106" s="16"/>
      <c r="L106" s="16">
        <v>100</v>
      </c>
      <c r="M106" s="16"/>
      <c r="N106" s="16"/>
      <c r="O106" s="16"/>
      <c r="P106" s="16"/>
      <c r="Q106" s="16" t="s">
        <v>146</v>
      </c>
      <c r="R106" s="16"/>
    </row>
    <row r="107" s="4" customFormat="1" ht="123" customHeight="1" spans="1:18">
      <c r="A107" s="14">
        <v>96</v>
      </c>
      <c r="B107" s="16" t="s">
        <v>463</v>
      </c>
      <c r="C107" s="16" t="s">
        <v>461</v>
      </c>
      <c r="D107" s="15" t="s">
        <v>186</v>
      </c>
      <c r="E107" s="16">
        <v>2025</v>
      </c>
      <c r="F107" s="16">
        <v>2025</v>
      </c>
      <c r="G107" s="16" t="s">
        <v>464</v>
      </c>
      <c r="H107" s="16" t="s">
        <v>465</v>
      </c>
      <c r="I107" s="16">
        <v>300</v>
      </c>
      <c r="J107" s="15">
        <f t="shared" si="10"/>
        <v>270</v>
      </c>
      <c r="K107" s="16"/>
      <c r="L107" s="16">
        <v>270</v>
      </c>
      <c r="M107" s="16"/>
      <c r="N107" s="16"/>
      <c r="O107" s="16"/>
      <c r="P107" s="16"/>
      <c r="Q107" s="16" t="s">
        <v>146</v>
      </c>
      <c r="R107" s="16"/>
    </row>
    <row r="108" s="4" customFormat="1" ht="159" customHeight="1" spans="1:18">
      <c r="A108" s="14">
        <v>97</v>
      </c>
      <c r="B108" s="16" t="s">
        <v>466</v>
      </c>
      <c r="C108" s="16" t="s">
        <v>458</v>
      </c>
      <c r="D108" s="15" t="s">
        <v>27</v>
      </c>
      <c r="E108" s="16">
        <v>2025</v>
      </c>
      <c r="F108" s="16">
        <v>2025</v>
      </c>
      <c r="G108" s="16" t="s">
        <v>467</v>
      </c>
      <c r="H108" s="16" t="s">
        <v>453</v>
      </c>
      <c r="I108" s="16">
        <v>126.540207</v>
      </c>
      <c r="J108" s="15">
        <f t="shared" si="10"/>
        <v>100</v>
      </c>
      <c r="K108" s="16">
        <v>100</v>
      </c>
      <c r="L108" s="16"/>
      <c r="M108" s="16"/>
      <c r="N108" s="16"/>
      <c r="O108" s="16"/>
      <c r="P108" s="16"/>
      <c r="Q108" s="16"/>
      <c r="R108" s="16" t="s">
        <v>468</v>
      </c>
    </row>
    <row r="109" s="4" customFormat="1" ht="198" customHeight="1" spans="1:18">
      <c r="A109" s="14">
        <v>98</v>
      </c>
      <c r="B109" s="16" t="s">
        <v>469</v>
      </c>
      <c r="C109" s="16" t="s">
        <v>67</v>
      </c>
      <c r="D109" s="15" t="s">
        <v>186</v>
      </c>
      <c r="E109" s="16">
        <v>2025</v>
      </c>
      <c r="F109" s="16">
        <v>2025</v>
      </c>
      <c r="G109" s="16" t="s">
        <v>470</v>
      </c>
      <c r="H109" s="16" t="s">
        <v>471</v>
      </c>
      <c r="I109" s="16">
        <v>150</v>
      </c>
      <c r="J109" s="15">
        <f t="shared" si="10"/>
        <v>80</v>
      </c>
      <c r="K109" s="16"/>
      <c r="L109" s="16"/>
      <c r="M109" s="16">
        <v>80</v>
      </c>
      <c r="N109" s="16"/>
      <c r="O109" s="16"/>
      <c r="P109" s="16"/>
      <c r="Q109" s="16"/>
      <c r="R109" s="16"/>
    </row>
    <row r="110" s="4" customFormat="1" ht="162" customHeight="1" spans="1:18">
      <c r="A110" s="14">
        <v>99</v>
      </c>
      <c r="B110" s="16" t="s">
        <v>472</v>
      </c>
      <c r="C110" s="16" t="s">
        <v>67</v>
      </c>
      <c r="D110" s="15" t="s">
        <v>222</v>
      </c>
      <c r="E110" s="16">
        <v>2025</v>
      </c>
      <c r="F110" s="16">
        <v>2025</v>
      </c>
      <c r="G110" s="16" t="s">
        <v>473</v>
      </c>
      <c r="H110" s="16" t="s">
        <v>474</v>
      </c>
      <c r="I110" s="16">
        <v>6</v>
      </c>
      <c r="J110" s="15">
        <f t="shared" si="10"/>
        <v>6</v>
      </c>
      <c r="K110" s="16"/>
      <c r="L110" s="16"/>
      <c r="M110" s="16">
        <v>6</v>
      </c>
      <c r="N110" s="16"/>
      <c r="O110" s="16"/>
      <c r="P110" s="16"/>
      <c r="Q110" s="16"/>
      <c r="R110" s="16"/>
    </row>
    <row r="111" s="4" customFormat="1" ht="162" customHeight="1" spans="1:18">
      <c r="A111" s="14">
        <v>100</v>
      </c>
      <c r="B111" s="16" t="s">
        <v>475</v>
      </c>
      <c r="C111" s="16" t="s">
        <v>476</v>
      </c>
      <c r="D111" s="15" t="s">
        <v>14</v>
      </c>
      <c r="E111" s="16">
        <v>2025</v>
      </c>
      <c r="F111" s="16">
        <v>2025</v>
      </c>
      <c r="G111" s="16" t="s">
        <v>477</v>
      </c>
      <c r="H111" s="16" t="s">
        <v>478</v>
      </c>
      <c r="I111" s="16">
        <v>410.63386</v>
      </c>
      <c r="J111" s="15">
        <f t="shared" si="10"/>
        <v>314</v>
      </c>
      <c r="K111" s="16"/>
      <c r="L111" s="16"/>
      <c r="M111" s="16">
        <v>314</v>
      </c>
      <c r="N111" s="16"/>
      <c r="O111" s="16"/>
      <c r="P111" s="16"/>
      <c r="Q111" s="16"/>
      <c r="R111" s="16"/>
    </row>
    <row r="112" s="4" customFormat="1" ht="409" customHeight="1" spans="1:18">
      <c r="A112" s="14">
        <v>101</v>
      </c>
      <c r="B112" s="16" t="s">
        <v>479</v>
      </c>
      <c r="C112" s="16" t="s">
        <v>67</v>
      </c>
      <c r="D112" s="15" t="s">
        <v>27</v>
      </c>
      <c r="E112" s="16">
        <v>2024</v>
      </c>
      <c r="F112" s="16">
        <v>2024</v>
      </c>
      <c r="G112" s="16" t="s">
        <v>480</v>
      </c>
      <c r="H112" s="16" t="s">
        <v>481</v>
      </c>
      <c r="I112" s="16">
        <v>299.24</v>
      </c>
      <c r="J112" s="15">
        <f t="shared" si="10"/>
        <v>200</v>
      </c>
      <c r="K112" s="16"/>
      <c r="L112" s="16"/>
      <c r="M112" s="16">
        <v>200</v>
      </c>
      <c r="N112" s="16"/>
      <c r="O112" s="16"/>
      <c r="P112" s="16"/>
      <c r="Q112" s="16" t="s">
        <v>146</v>
      </c>
      <c r="R112" s="16"/>
    </row>
    <row r="113" s="4" customFormat="1" ht="375" customHeight="1" spans="1:18">
      <c r="A113" s="14">
        <v>102</v>
      </c>
      <c r="B113" s="16" t="s">
        <v>482</v>
      </c>
      <c r="C113" s="16" t="s">
        <v>67</v>
      </c>
      <c r="D113" s="15" t="s">
        <v>186</v>
      </c>
      <c r="E113" s="16">
        <v>2022</v>
      </c>
      <c r="F113" s="16">
        <v>2022</v>
      </c>
      <c r="G113" s="16" t="s">
        <v>483</v>
      </c>
      <c r="H113" s="16" t="s">
        <v>484</v>
      </c>
      <c r="I113" s="16">
        <v>265.98</v>
      </c>
      <c r="J113" s="15">
        <f t="shared" si="10"/>
        <v>20</v>
      </c>
      <c r="K113" s="16"/>
      <c r="L113" s="16"/>
      <c r="M113" s="16"/>
      <c r="N113" s="16">
        <v>20</v>
      </c>
      <c r="O113" s="16"/>
      <c r="P113" s="16">
        <v>245.981325</v>
      </c>
      <c r="Q113" s="16"/>
      <c r="R113" s="16" t="s">
        <v>485</v>
      </c>
    </row>
    <row r="114" s="4" customFormat="1" ht="133" customHeight="1" spans="1:18">
      <c r="A114" s="14">
        <v>103</v>
      </c>
      <c r="B114" s="16" t="s">
        <v>486</v>
      </c>
      <c r="C114" s="16" t="s">
        <v>67</v>
      </c>
      <c r="D114" s="15" t="s">
        <v>186</v>
      </c>
      <c r="E114" s="16">
        <v>2022</v>
      </c>
      <c r="F114" s="16">
        <v>2023</v>
      </c>
      <c r="G114" s="16" t="s">
        <v>487</v>
      </c>
      <c r="H114" s="16" t="s">
        <v>484</v>
      </c>
      <c r="I114" s="16">
        <v>283.23</v>
      </c>
      <c r="J114" s="15">
        <f t="shared" si="10"/>
        <v>100</v>
      </c>
      <c r="K114" s="16"/>
      <c r="L114" s="16"/>
      <c r="M114" s="16"/>
      <c r="N114" s="16">
        <v>100</v>
      </c>
      <c r="O114" s="16"/>
      <c r="P114" s="16">
        <v>160</v>
      </c>
      <c r="Q114" s="16"/>
      <c r="R114" s="16" t="s">
        <v>488</v>
      </c>
    </row>
    <row r="115" s="4" customFormat="1" ht="133" customHeight="1" spans="1:18">
      <c r="A115" s="14">
        <v>104</v>
      </c>
      <c r="B115" s="16" t="s">
        <v>489</v>
      </c>
      <c r="C115" s="16" t="s">
        <v>67</v>
      </c>
      <c r="D115" s="15" t="s">
        <v>186</v>
      </c>
      <c r="E115" s="16">
        <v>2025</v>
      </c>
      <c r="F115" s="16">
        <v>2025</v>
      </c>
      <c r="G115" s="16" t="s">
        <v>490</v>
      </c>
      <c r="H115" s="16" t="s">
        <v>491</v>
      </c>
      <c r="I115" s="16">
        <v>274.19</v>
      </c>
      <c r="J115" s="15">
        <f t="shared" si="10"/>
        <v>100</v>
      </c>
      <c r="K115" s="16"/>
      <c r="L115" s="16"/>
      <c r="M115" s="16"/>
      <c r="N115" s="16"/>
      <c r="O115" s="16">
        <v>100</v>
      </c>
      <c r="P115" s="16"/>
      <c r="Q115" s="16"/>
      <c r="R115" s="16"/>
    </row>
    <row r="116" s="3" customFormat="1" ht="37" customHeight="1" spans="1:18">
      <c r="A116" s="12" t="s">
        <v>492</v>
      </c>
      <c r="B116" s="13"/>
      <c r="C116" s="11"/>
      <c r="D116" s="11"/>
      <c r="E116" s="11"/>
      <c r="F116" s="11"/>
      <c r="G116" s="11"/>
      <c r="H116" s="11"/>
      <c r="I116" s="25">
        <f t="shared" ref="I116:O116" si="11">SUM(I117:I134)</f>
        <v>3504.5</v>
      </c>
      <c r="J116" s="25">
        <f t="shared" si="11"/>
        <v>2937</v>
      </c>
      <c r="K116" s="25">
        <f t="shared" si="11"/>
        <v>220</v>
      </c>
      <c r="L116" s="25">
        <f t="shared" si="11"/>
        <v>1745</v>
      </c>
      <c r="M116" s="25">
        <f t="shared" si="11"/>
        <v>702</v>
      </c>
      <c r="N116" s="25">
        <f t="shared" si="11"/>
        <v>170</v>
      </c>
      <c r="O116" s="25">
        <f t="shared" si="11"/>
        <v>100</v>
      </c>
      <c r="P116" s="25"/>
      <c r="Q116" s="25"/>
      <c r="R116" s="11"/>
    </row>
    <row r="117" s="4" customFormat="1" ht="180" customHeight="1" spans="1:18">
      <c r="A117" s="14">
        <v>105</v>
      </c>
      <c r="B117" s="36" t="s">
        <v>493</v>
      </c>
      <c r="C117" s="15" t="s">
        <v>494</v>
      </c>
      <c r="D117" s="15" t="s">
        <v>277</v>
      </c>
      <c r="E117" s="15">
        <v>2025</v>
      </c>
      <c r="F117" s="15">
        <v>2025</v>
      </c>
      <c r="G117" s="15" t="s">
        <v>495</v>
      </c>
      <c r="H117" s="15" t="s">
        <v>496</v>
      </c>
      <c r="I117" s="15">
        <v>248</v>
      </c>
      <c r="J117" s="15">
        <f t="shared" ref="J117:J134" si="12">SUM(K117:O117)</f>
        <v>220</v>
      </c>
      <c r="K117" s="15"/>
      <c r="L117" s="15"/>
      <c r="M117" s="15">
        <v>220</v>
      </c>
      <c r="N117" s="25"/>
      <c r="O117" s="25"/>
      <c r="P117" s="25"/>
      <c r="Q117" s="25"/>
      <c r="R117" s="11"/>
    </row>
    <row r="118" s="4" customFormat="1" ht="168" customHeight="1" spans="1:18">
      <c r="A118" s="14">
        <v>106</v>
      </c>
      <c r="B118" s="36" t="s">
        <v>497</v>
      </c>
      <c r="C118" s="16" t="s">
        <v>498</v>
      </c>
      <c r="D118" s="15" t="s">
        <v>27</v>
      </c>
      <c r="E118" s="16">
        <v>2025</v>
      </c>
      <c r="F118" s="16">
        <v>2026</v>
      </c>
      <c r="G118" s="16" t="s">
        <v>499</v>
      </c>
      <c r="H118" s="16" t="s">
        <v>500</v>
      </c>
      <c r="I118" s="16">
        <v>800</v>
      </c>
      <c r="J118" s="15">
        <f t="shared" si="12"/>
        <v>600</v>
      </c>
      <c r="K118" s="16"/>
      <c r="L118" s="16">
        <v>500</v>
      </c>
      <c r="M118" s="16">
        <v>100</v>
      </c>
      <c r="N118" s="25"/>
      <c r="O118" s="25"/>
      <c r="P118" s="25"/>
      <c r="Q118" s="25"/>
      <c r="R118" s="11"/>
    </row>
    <row r="119" s="4" customFormat="1" ht="155" customHeight="1" spans="1:18">
      <c r="A119" s="14">
        <v>107</v>
      </c>
      <c r="B119" s="37" t="s">
        <v>501</v>
      </c>
      <c r="C119" s="16" t="s">
        <v>502</v>
      </c>
      <c r="D119" s="15" t="s">
        <v>27</v>
      </c>
      <c r="E119" s="16">
        <v>2025</v>
      </c>
      <c r="F119" s="16">
        <v>2026</v>
      </c>
      <c r="G119" s="16" t="s">
        <v>503</v>
      </c>
      <c r="H119" s="16" t="s">
        <v>504</v>
      </c>
      <c r="I119" s="16">
        <v>196</v>
      </c>
      <c r="J119" s="15">
        <f t="shared" si="12"/>
        <v>196</v>
      </c>
      <c r="K119" s="16"/>
      <c r="L119" s="16"/>
      <c r="M119" s="16">
        <v>196</v>
      </c>
      <c r="N119" s="25"/>
      <c r="O119" s="25"/>
      <c r="P119" s="25"/>
      <c r="Q119" s="25"/>
      <c r="R119" s="11"/>
    </row>
    <row r="120" s="4" customFormat="1" ht="195" customHeight="1" spans="1:18">
      <c r="A120" s="14">
        <v>108</v>
      </c>
      <c r="B120" s="36" t="s">
        <v>505</v>
      </c>
      <c r="C120" s="16" t="s">
        <v>494</v>
      </c>
      <c r="D120" s="15" t="s">
        <v>14</v>
      </c>
      <c r="E120" s="16">
        <v>2025</v>
      </c>
      <c r="F120" s="16">
        <v>2025</v>
      </c>
      <c r="G120" s="16" t="s">
        <v>506</v>
      </c>
      <c r="H120" s="16" t="s">
        <v>507</v>
      </c>
      <c r="I120" s="16">
        <v>300</v>
      </c>
      <c r="J120" s="15">
        <f t="shared" si="12"/>
        <v>80</v>
      </c>
      <c r="K120" s="16"/>
      <c r="L120" s="16"/>
      <c r="M120" s="16">
        <v>80</v>
      </c>
      <c r="N120" s="16"/>
      <c r="O120" s="16"/>
      <c r="P120" s="16"/>
      <c r="Q120" s="16"/>
      <c r="R120" s="16"/>
    </row>
    <row r="121" s="4" customFormat="1" ht="209" customHeight="1" spans="1:18">
      <c r="A121" s="14">
        <v>109</v>
      </c>
      <c r="B121" s="36" t="s">
        <v>508</v>
      </c>
      <c r="C121" s="16" t="s">
        <v>509</v>
      </c>
      <c r="D121" s="15" t="s">
        <v>277</v>
      </c>
      <c r="E121" s="16">
        <v>2025</v>
      </c>
      <c r="F121" s="16">
        <v>2025</v>
      </c>
      <c r="G121" s="16" t="s">
        <v>510</v>
      </c>
      <c r="H121" s="16" t="s">
        <v>511</v>
      </c>
      <c r="I121" s="16">
        <v>35.5</v>
      </c>
      <c r="J121" s="15">
        <f t="shared" si="12"/>
        <v>30</v>
      </c>
      <c r="K121" s="16"/>
      <c r="L121" s="16"/>
      <c r="M121" s="16">
        <v>30</v>
      </c>
      <c r="N121" s="25"/>
      <c r="O121" s="25"/>
      <c r="P121" s="25"/>
      <c r="Q121" s="25"/>
      <c r="R121" s="11"/>
    </row>
    <row r="122" s="4" customFormat="1" ht="165" customHeight="1" spans="1:18">
      <c r="A122" s="14">
        <v>110</v>
      </c>
      <c r="B122" s="38" t="s">
        <v>512</v>
      </c>
      <c r="C122" s="16" t="s">
        <v>513</v>
      </c>
      <c r="D122" s="15" t="s">
        <v>14</v>
      </c>
      <c r="E122" s="16">
        <v>2025</v>
      </c>
      <c r="F122" s="16">
        <v>2027</v>
      </c>
      <c r="G122" s="16" t="s">
        <v>514</v>
      </c>
      <c r="H122" s="16" t="s">
        <v>515</v>
      </c>
      <c r="I122" s="16">
        <v>400</v>
      </c>
      <c r="J122" s="15">
        <f t="shared" si="12"/>
        <v>400</v>
      </c>
      <c r="K122" s="16"/>
      <c r="L122" s="16">
        <v>400</v>
      </c>
      <c r="M122" s="16"/>
      <c r="N122" s="25"/>
      <c r="O122" s="25"/>
      <c r="P122" s="25"/>
      <c r="Q122" s="43" t="s">
        <v>146</v>
      </c>
      <c r="R122" s="11"/>
    </row>
    <row r="123" s="4" customFormat="1" ht="165" customHeight="1" spans="1:18">
      <c r="A123" s="14">
        <v>111</v>
      </c>
      <c r="B123" s="38" t="s">
        <v>516</v>
      </c>
      <c r="C123" s="16" t="s">
        <v>513</v>
      </c>
      <c r="D123" s="15" t="s">
        <v>14</v>
      </c>
      <c r="E123" s="16">
        <v>2025</v>
      </c>
      <c r="F123" s="16">
        <v>2027</v>
      </c>
      <c r="G123" s="16" t="s">
        <v>517</v>
      </c>
      <c r="H123" s="16" t="s">
        <v>518</v>
      </c>
      <c r="I123" s="16">
        <v>500</v>
      </c>
      <c r="J123" s="15">
        <f t="shared" si="12"/>
        <v>500</v>
      </c>
      <c r="K123" s="16">
        <v>200</v>
      </c>
      <c r="L123" s="16">
        <v>200</v>
      </c>
      <c r="M123" s="16"/>
      <c r="N123" s="16">
        <v>100</v>
      </c>
      <c r="O123" s="25"/>
      <c r="P123" s="25"/>
      <c r="Q123" s="43" t="s">
        <v>146</v>
      </c>
      <c r="R123" s="11"/>
    </row>
    <row r="124" s="4" customFormat="1" ht="153" customHeight="1" spans="1:18">
      <c r="A124" s="14">
        <v>112</v>
      </c>
      <c r="B124" s="38" t="s">
        <v>519</v>
      </c>
      <c r="C124" s="16" t="s">
        <v>513</v>
      </c>
      <c r="D124" s="15" t="s">
        <v>27</v>
      </c>
      <c r="E124" s="16">
        <v>2025</v>
      </c>
      <c r="F124" s="16">
        <v>2027</v>
      </c>
      <c r="G124" s="16" t="s">
        <v>520</v>
      </c>
      <c r="H124" s="16" t="s">
        <v>521</v>
      </c>
      <c r="I124" s="16">
        <v>200</v>
      </c>
      <c r="J124" s="15">
        <f t="shared" si="12"/>
        <v>200</v>
      </c>
      <c r="K124" s="16"/>
      <c r="L124" s="16">
        <v>200</v>
      </c>
      <c r="M124" s="16"/>
      <c r="N124" s="25"/>
      <c r="O124" s="25"/>
      <c r="P124" s="25"/>
      <c r="Q124" s="43" t="s">
        <v>146</v>
      </c>
      <c r="R124" s="11"/>
    </row>
    <row r="125" s="4" customFormat="1" ht="123" customHeight="1" spans="1:18">
      <c r="A125" s="14">
        <v>113</v>
      </c>
      <c r="B125" s="36" t="s">
        <v>522</v>
      </c>
      <c r="C125" s="16" t="s">
        <v>523</v>
      </c>
      <c r="D125" s="15" t="s">
        <v>27</v>
      </c>
      <c r="E125" s="16">
        <v>2025</v>
      </c>
      <c r="F125" s="16">
        <v>2026</v>
      </c>
      <c r="G125" s="16" t="s">
        <v>524</v>
      </c>
      <c r="H125" s="16" t="s">
        <v>525</v>
      </c>
      <c r="I125" s="16">
        <v>60</v>
      </c>
      <c r="J125" s="15">
        <f t="shared" si="12"/>
        <v>60</v>
      </c>
      <c r="K125" s="16"/>
      <c r="L125" s="16">
        <v>60</v>
      </c>
      <c r="M125" s="16"/>
      <c r="N125" s="25"/>
      <c r="O125" s="25"/>
      <c r="P125" s="25"/>
      <c r="Q125" s="25"/>
      <c r="R125" s="11"/>
    </row>
    <row r="126" s="4" customFormat="1" ht="123" customHeight="1" spans="1:18">
      <c r="A126" s="14">
        <v>114</v>
      </c>
      <c r="B126" s="37" t="s">
        <v>526</v>
      </c>
      <c r="C126" s="16" t="s">
        <v>527</v>
      </c>
      <c r="D126" s="15" t="s">
        <v>277</v>
      </c>
      <c r="E126" s="16">
        <v>2025</v>
      </c>
      <c r="F126" s="16">
        <v>2025</v>
      </c>
      <c r="G126" s="16" t="s">
        <v>528</v>
      </c>
      <c r="H126" s="16" t="s">
        <v>529</v>
      </c>
      <c r="I126" s="16">
        <v>92</v>
      </c>
      <c r="J126" s="15">
        <f t="shared" si="12"/>
        <v>92</v>
      </c>
      <c r="K126" s="16"/>
      <c r="L126" s="16">
        <v>92</v>
      </c>
      <c r="M126" s="16"/>
      <c r="N126" s="25"/>
      <c r="O126" s="25"/>
      <c r="P126" s="25"/>
      <c r="Q126" s="25"/>
      <c r="R126" s="11"/>
    </row>
    <row r="127" s="4" customFormat="1" ht="123" customHeight="1" spans="1:18">
      <c r="A127" s="14">
        <v>115</v>
      </c>
      <c r="B127" s="36" t="s">
        <v>530</v>
      </c>
      <c r="C127" s="16" t="s">
        <v>494</v>
      </c>
      <c r="D127" s="15" t="s">
        <v>222</v>
      </c>
      <c r="E127" s="16">
        <v>2025</v>
      </c>
      <c r="F127" s="16">
        <v>2025</v>
      </c>
      <c r="G127" s="16" t="s">
        <v>531</v>
      </c>
      <c r="H127" s="16" t="s">
        <v>532</v>
      </c>
      <c r="I127" s="16">
        <v>20</v>
      </c>
      <c r="J127" s="15">
        <f t="shared" si="12"/>
        <v>20</v>
      </c>
      <c r="K127" s="16"/>
      <c r="L127" s="16">
        <v>14</v>
      </c>
      <c r="M127" s="16">
        <v>6</v>
      </c>
      <c r="N127" s="25"/>
      <c r="O127" s="25"/>
      <c r="P127" s="25"/>
      <c r="Q127" s="25"/>
      <c r="R127" s="11"/>
    </row>
    <row r="128" s="4" customFormat="1" ht="169" customHeight="1" spans="1:18">
      <c r="A128" s="14">
        <v>116</v>
      </c>
      <c r="B128" s="36" t="s">
        <v>533</v>
      </c>
      <c r="C128" s="16" t="s">
        <v>494</v>
      </c>
      <c r="D128" s="15" t="s">
        <v>230</v>
      </c>
      <c r="E128" s="16">
        <v>2025</v>
      </c>
      <c r="F128" s="16">
        <v>2025</v>
      </c>
      <c r="G128" s="16" t="s">
        <v>534</v>
      </c>
      <c r="H128" s="16" t="s">
        <v>535</v>
      </c>
      <c r="I128" s="16">
        <v>60</v>
      </c>
      <c r="J128" s="15">
        <f t="shared" si="12"/>
        <v>60</v>
      </c>
      <c r="K128" s="16"/>
      <c r="L128" s="16"/>
      <c r="M128" s="16">
        <v>10</v>
      </c>
      <c r="N128" s="16">
        <v>50</v>
      </c>
      <c r="O128" s="25"/>
      <c r="P128" s="25"/>
      <c r="Q128" s="25"/>
      <c r="R128" s="11"/>
    </row>
    <row r="129" s="4" customFormat="1" ht="161" customHeight="1" spans="1:18">
      <c r="A129" s="14">
        <v>117</v>
      </c>
      <c r="B129" s="36" t="s">
        <v>536</v>
      </c>
      <c r="C129" s="16" t="s">
        <v>494</v>
      </c>
      <c r="D129" s="15" t="s">
        <v>230</v>
      </c>
      <c r="E129" s="16">
        <v>2025</v>
      </c>
      <c r="F129" s="16">
        <v>2025</v>
      </c>
      <c r="G129" s="16" t="s">
        <v>537</v>
      </c>
      <c r="H129" s="16" t="s">
        <v>538</v>
      </c>
      <c r="I129" s="16">
        <v>15</v>
      </c>
      <c r="J129" s="15">
        <f t="shared" si="12"/>
        <v>15</v>
      </c>
      <c r="K129" s="16"/>
      <c r="L129" s="16"/>
      <c r="M129" s="16">
        <v>5</v>
      </c>
      <c r="N129" s="16">
        <v>10</v>
      </c>
      <c r="O129" s="25"/>
      <c r="P129" s="25"/>
      <c r="Q129" s="25"/>
      <c r="R129" s="11"/>
    </row>
    <row r="130" s="4" customFormat="1" ht="161" customHeight="1" spans="1:18">
      <c r="A130" s="14">
        <v>118</v>
      </c>
      <c r="B130" s="36" t="s">
        <v>539</v>
      </c>
      <c r="C130" s="16" t="s">
        <v>494</v>
      </c>
      <c r="D130" s="15" t="s">
        <v>230</v>
      </c>
      <c r="E130" s="16">
        <v>2025</v>
      </c>
      <c r="F130" s="16">
        <v>2025</v>
      </c>
      <c r="G130" s="16" t="s">
        <v>540</v>
      </c>
      <c r="H130" s="16" t="s">
        <v>538</v>
      </c>
      <c r="I130" s="16">
        <v>15</v>
      </c>
      <c r="J130" s="15">
        <f t="shared" si="12"/>
        <v>15</v>
      </c>
      <c r="K130" s="16"/>
      <c r="L130" s="16"/>
      <c r="M130" s="16">
        <v>5</v>
      </c>
      <c r="N130" s="16">
        <v>10</v>
      </c>
      <c r="O130" s="25"/>
      <c r="P130" s="25"/>
      <c r="Q130" s="25"/>
      <c r="R130" s="11"/>
    </row>
    <row r="131" s="4" customFormat="1" ht="135" customHeight="1" spans="1:18">
      <c r="A131" s="14">
        <v>119</v>
      </c>
      <c r="B131" s="36" t="s">
        <v>541</v>
      </c>
      <c r="C131" s="15" t="s">
        <v>494</v>
      </c>
      <c r="D131" s="15" t="s">
        <v>186</v>
      </c>
      <c r="E131" s="15">
        <v>2025</v>
      </c>
      <c r="F131" s="15">
        <v>2025</v>
      </c>
      <c r="G131" s="15" t="s">
        <v>542</v>
      </c>
      <c r="H131" s="15" t="s">
        <v>543</v>
      </c>
      <c r="I131" s="15">
        <v>100</v>
      </c>
      <c r="J131" s="15">
        <f t="shared" si="12"/>
        <v>80</v>
      </c>
      <c r="K131" s="15"/>
      <c r="L131" s="15"/>
      <c r="M131" s="15"/>
      <c r="N131" s="15"/>
      <c r="O131" s="15">
        <v>80</v>
      </c>
      <c r="P131" s="15"/>
      <c r="Q131" s="15"/>
      <c r="R131" s="15"/>
    </row>
    <row r="132" s="4" customFormat="1" ht="135" customHeight="1" spans="1:18">
      <c r="A132" s="14">
        <v>120</v>
      </c>
      <c r="B132" s="44" t="s">
        <v>544</v>
      </c>
      <c r="C132" s="35" t="s">
        <v>502</v>
      </c>
      <c r="D132" s="35" t="s">
        <v>14</v>
      </c>
      <c r="E132" s="35">
        <v>2025</v>
      </c>
      <c r="F132" s="35">
        <v>2025</v>
      </c>
      <c r="G132" s="35" t="s">
        <v>75</v>
      </c>
      <c r="H132" s="35" t="s">
        <v>545</v>
      </c>
      <c r="I132" s="35">
        <v>63</v>
      </c>
      <c r="J132" s="15">
        <f t="shared" si="12"/>
        <v>20</v>
      </c>
      <c r="K132" s="35">
        <v>20</v>
      </c>
      <c r="L132" s="35"/>
      <c r="M132" s="35"/>
      <c r="N132" s="35"/>
      <c r="O132" s="35"/>
      <c r="P132" s="35"/>
      <c r="Q132" s="35"/>
      <c r="R132" s="35" t="s">
        <v>546</v>
      </c>
    </row>
    <row r="133" s="4" customFormat="1" ht="135" customHeight="1" spans="1:18">
      <c r="A133" s="14">
        <v>121</v>
      </c>
      <c r="B133" s="44" t="s">
        <v>547</v>
      </c>
      <c r="C133" s="35" t="s">
        <v>548</v>
      </c>
      <c r="D133" s="35" t="s">
        <v>27</v>
      </c>
      <c r="E133" s="35">
        <v>2022</v>
      </c>
      <c r="F133" s="35">
        <v>2022</v>
      </c>
      <c r="G133" s="35" t="s">
        <v>549</v>
      </c>
      <c r="H133" s="35" t="s">
        <v>550</v>
      </c>
      <c r="I133" s="35">
        <v>201</v>
      </c>
      <c r="J133" s="15">
        <f t="shared" si="12"/>
        <v>150</v>
      </c>
      <c r="K133" s="35"/>
      <c r="L133" s="35">
        <v>80</v>
      </c>
      <c r="M133" s="35">
        <v>50</v>
      </c>
      <c r="N133" s="35"/>
      <c r="O133" s="35">
        <v>20</v>
      </c>
      <c r="P133" s="35" t="s">
        <v>551</v>
      </c>
      <c r="Q133" s="35"/>
      <c r="R133" s="35"/>
    </row>
    <row r="134" s="4" customFormat="1" ht="135" customHeight="1" spans="1:18">
      <c r="A134" s="14">
        <v>122</v>
      </c>
      <c r="B134" s="44" t="s">
        <v>552</v>
      </c>
      <c r="C134" s="35" t="s">
        <v>553</v>
      </c>
      <c r="D134" s="35" t="s">
        <v>27</v>
      </c>
      <c r="E134" s="35">
        <v>2022</v>
      </c>
      <c r="F134" s="35">
        <v>2022</v>
      </c>
      <c r="G134" s="35" t="s">
        <v>554</v>
      </c>
      <c r="H134" s="35" t="s">
        <v>555</v>
      </c>
      <c r="I134" s="35">
        <v>199</v>
      </c>
      <c r="J134" s="15">
        <f t="shared" si="12"/>
        <v>199</v>
      </c>
      <c r="K134" s="35"/>
      <c r="L134" s="35">
        <v>199</v>
      </c>
      <c r="M134" s="35"/>
      <c r="N134" s="35"/>
      <c r="O134" s="35"/>
      <c r="P134" s="35"/>
      <c r="Q134" s="35" t="s">
        <v>146</v>
      </c>
      <c r="R134" s="35"/>
    </row>
    <row r="135" s="3" customFormat="1" ht="37" customHeight="1" spans="1:18">
      <c r="A135" s="12" t="s">
        <v>556</v>
      </c>
      <c r="B135" s="13"/>
      <c r="C135" s="11"/>
      <c r="D135" s="11"/>
      <c r="E135" s="11"/>
      <c r="F135" s="11"/>
      <c r="G135" s="11"/>
      <c r="H135" s="11"/>
      <c r="I135" s="25">
        <f t="shared" ref="I135:O135" si="13">SUM(I136:I144)</f>
        <v>5470.67</v>
      </c>
      <c r="J135" s="25">
        <f t="shared" si="13"/>
        <v>2280</v>
      </c>
      <c r="K135" s="25">
        <f t="shared" si="13"/>
        <v>130</v>
      </c>
      <c r="L135" s="25">
        <f t="shared" si="13"/>
        <v>1350</v>
      </c>
      <c r="M135" s="25">
        <f t="shared" si="13"/>
        <v>600</v>
      </c>
      <c r="N135" s="25">
        <f t="shared" si="13"/>
        <v>100</v>
      </c>
      <c r="O135" s="25">
        <f t="shared" si="13"/>
        <v>100</v>
      </c>
      <c r="P135" s="25"/>
      <c r="Q135" s="25"/>
      <c r="R135" s="11"/>
    </row>
    <row r="136" s="4" customFormat="1" ht="190" customHeight="1" spans="1:18">
      <c r="A136" s="14">
        <v>123</v>
      </c>
      <c r="B136" s="19" t="s">
        <v>557</v>
      </c>
      <c r="C136" s="19" t="s">
        <v>558</v>
      </c>
      <c r="D136" s="15" t="s">
        <v>27</v>
      </c>
      <c r="E136" s="15">
        <v>2024</v>
      </c>
      <c r="F136" s="15">
        <v>2025</v>
      </c>
      <c r="G136" s="19" t="s">
        <v>559</v>
      </c>
      <c r="H136" s="19" t="s">
        <v>560</v>
      </c>
      <c r="I136" s="21">
        <v>1740.67</v>
      </c>
      <c r="J136" s="15">
        <f t="shared" ref="J136:J144" si="14">SUM(K136:O136)</f>
        <v>600</v>
      </c>
      <c r="K136" s="15"/>
      <c r="L136" s="35">
        <v>500</v>
      </c>
      <c r="M136" s="35"/>
      <c r="N136" s="35">
        <v>100</v>
      </c>
      <c r="O136" s="35"/>
      <c r="P136" s="35">
        <v>500</v>
      </c>
      <c r="Q136" s="15" t="s">
        <v>181</v>
      </c>
      <c r="R136" s="15" t="s">
        <v>561</v>
      </c>
    </row>
    <row r="137" s="4" customFormat="1" ht="159" customHeight="1" spans="1:18">
      <c r="A137" s="14">
        <v>124</v>
      </c>
      <c r="B137" s="19" t="s">
        <v>562</v>
      </c>
      <c r="C137" s="19" t="s">
        <v>558</v>
      </c>
      <c r="D137" s="15" t="s">
        <v>27</v>
      </c>
      <c r="E137" s="15">
        <v>2025</v>
      </c>
      <c r="F137" s="15">
        <v>2026</v>
      </c>
      <c r="G137" s="19" t="s">
        <v>563</v>
      </c>
      <c r="H137" s="19" t="s">
        <v>560</v>
      </c>
      <c r="I137" s="21">
        <v>632</v>
      </c>
      <c r="J137" s="15">
        <f t="shared" si="14"/>
        <v>590</v>
      </c>
      <c r="K137" s="15">
        <v>90</v>
      </c>
      <c r="L137" s="35">
        <v>500</v>
      </c>
      <c r="M137" s="35"/>
      <c r="N137" s="35"/>
      <c r="O137" s="35"/>
      <c r="P137" s="35">
        <v>0</v>
      </c>
      <c r="Q137" s="15" t="s">
        <v>181</v>
      </c>
      <c r="R137" s="15"/>
    </row>
    <row r="138" s="4" customFormat="1" ht="163" customHeight="1" spans="1:18">
      <c r="A138" s="14">
        <v>125</v>
      </c>
      <c r="B138" s="19" t="s">
        <v>564</v>
      </c>
      <c r="C138" s="19" t="s">
        <v>558</v>
      </c>
      <c r="D138" s="15" t="s">
        <v>27</v>
      </c>
      <c r="E138" s="15">
        <v>2025</v>
      </c>
      <c r="F138" s="15">
        <v>2026</v>
      </c>
      <c r="G138" s="19" t="s">
        <v>565</v>
      </c>
      <c r="H138" s="19" t="s">
        <v>566</v>
      </c>
      <c r="I138" s="21">
        <v>515</v>
      </c>
      <c r="J138" s="15">
        <f t="shared" si="14"/>
        <v>300</v>
      </c>
      <c r="K138" s="15"/>
      <c r="L138" s="35"/>
      <c r="M138" s="35">
        <v>300</v>
      </c>
      <c r="N138" s="35"/>
      <c r="O138" s="35"/>
      <c r="P138" s="35">
        <v>0</v>
      </c>
      <c r="Q138" s="15" t="s">
        <v>181</v>
      </c>
      <c r="R138" s="15"/>
    </row>
    <row r="139" s="4" customFormat="1" ht="222" customHeight="1" spans="1:18">
      <c r="A139" s="14">
        <v>126</v>
      </c>
      <c r="B139" s="45" t="s">
        <v>567</v>
      </c>
      <c r="C139" s="45" t="s">
        <v>558</v>
      </c>
      <c r="D139" s="15" t="s">
        <v>27</v>
      </c>
      <c r="E139" s="15">
        <v>2025</v>
      </c>
      <c r="F139" s="15">
        <v>2026</v>
      </c>
      <c r="G139" s="45" t="s">
        <v>568</v>
      </c>
      <c r="H139" s="45" t="s">
        <v>569</v>
      </c>
      <c r="I139" s="48">
        <v>1250</v>
      </c>
      <c r="J139" s="15">
        <f t="shared" si="14"/>
        <v>300</v>
      </c>
      <c r="K139" s="15"/>
      <c r="L139" s="35"/>
      <c r="M139" s="35">
        <v>300</v>
      </c>
      <c r="N139" s="35"/>
      <c r="O139" s="35"/>
      <c r="P139" s="35">
        <v>572</v>
      </c>
      <c r="Q139" s="15" t="s">
        <v>146</v>
      </c>
      <c r="R139" s="15" t="s">
        <v>570</v>
      </c>
    </row>
    <row r="140" s="4" customFormat="1" ht="204" customHeight="1" spans="1:18">
      <c r="A140" s="14">
        <v>127</v>
      </c>
      <c r="B140" s="19" t="s">
        <v>571</v>
      </c>
      <c r="C140" s="19" t="s">
        <v>558</v>
      </c>
      <c r="D140" s="15" t="s">
        <v>27</v>
      </c>
      <c r="E140" s="15">
        <v>2025</v>
      </c>
      <c r="F140" s="15">
        <v>2026</v>
      </c>
      <c r="G140" s="19" t="s">
        <v>572</v>
      </c>
      <c r="H140" s="19" t="s">
        <v>560</v>
      </c>
      <c r="I140" s="21">
        <v>360</v>
      </c>
      <c r="J140" s="15">
        <f t="shared" si="14"/>
        <v>300</v>
      </c>
      <c r="K140" s="15"/>
      <c r="L140" s="35">
        <v>300</v>
      </c>
      <c r="M140" s="35"/>
      <c r="N140" s="35"/>
      <c r="O140" s="35"/>
      <c r="P140" s="35"/>
      <c r="Q140" s="15" t="s">
        <v>181</v>
      </c>
      <c r="R140" s="15"/>
    </row>
    <row r="141" s="4" customFormat="1" ht="138" customHeight="1" spans="1:18">
      <c r="A141" s="14">
        <v>128</v>
      </c>
      <c r="B141" s="15" t="s">
        <v>573</v>
      </c>
      <c r="C141" s="19" t="s">
        <v>558</v>
      </c>
      <c r="D141" s="15" t="s">
        <v>186</v>
      </c>
      <c r="E141" s="15">
        <v>2025</v>
      </c>
      <c r="F141" s="15">
        <v>2026</v>
      </c>
      <c r="G141" s="19" t="s">
        <v>574</v>
      </c>
      <c r="H141" s="19" t="s">
        <v>188</v>
      </c>
      <c r="I141" s="21">
        <v>523</v>
      </c>
      <c r="J141" s="15">
        <f t="shared" si="14"/>
        <v>100</v>
      </c>
      <c r="K141" s="15"/>
      <c r="L141" s="35"/>
      <c r="M141" s="35"/>
      <c r="N141" s="35"/>
      <c r="O141" s="35">
        <v>100</v>
      </c>
      <c r="P141" s="35"/>
      <c r="Q141" s="15" t="s">
        <v>146</v>
      </c>
      <c r="R141" s="15"/>
    </row>
    <row r="142" s="4" customFormat="1" ht="298" customHeight="1" spans="1:18">
      <c r="A142" s="14">
        <v>129</v>
      </c>
      <c r="B142" s="15" t="s">
        <v>575</v>
      </c>
      <c r="C142" s="19" t="s">
        <v>558</v>
      </c>
      <c r="D142" s="15" t="s">
        <v>230</v>
      </c>
      <c r="E142" s="16">
        <v>2025</v>
      </c>
      <c r="F142" s="16">
        <v>2025</v>
      </c>
      <c r="G142" s="15" t="s">
        <v>576</v>
      </c>
      <c r="H142" s="15" t="s">
        <v>577</v>
      </c>
      <c r="I142" s="21">
        <v>50</v>
      </c>
      <c r="J142" s="15">
        <f t="shared" si="14"/>
        <v>50</v>
      </c>
      <c r="K142" s="16"/>
      <c r="L142" s="35">
        <v>50</v>
      </c>
      <c r="M142" s="35"/>
      <c r="N142" s="35"/>
      <c r="O142" s="35"/>
      <c r="P142" s="35"/>
      <c r="Q142" s="16" t="s">
        <v>146</v>
      </c>
      <c r="R142" s="16"/>
    </row>
    <row r="143" s="4" customFormat="1" ht="130" customHeight="1" spans="1:18">
      <c r="A143" s="14">
        <v>130</v>
      </c>
      <c r="B143" s="15" t="s">
        <v>578</v>
      </c>
      <c r="C143" s="15" t="s">
        <v>579</v>
      </c>
      <c r="D143" s="15" t="s">
        <v>14</v>
      </c>
      <c r="E143" s="15">
        <v>2025</v>
      </c>
      <c r="F143" s="15">
        <v>2026</v>
      </c>
      <c r="G143" s="15" t="s">
        <v>80</v>
      </c>
      <c r="H143" s="16" t="s">
        <v>580</v>
      </c>
      <c r="I143" s="49">
        <v>120</v>
      </c>
      <c r="J143" s="15">
        <f t="shared" si="14"/>
        <v>20</v>
      </c>
      <c r="K143" s="16">
        <v>20</v>
      </c>
      <c r="L143" s="35"/>
      <c r="M143" s="35"/>
      <c r="N143" s="35"/>
      <c r="O143" s="35"/>
      <c r="P143" s="35"/>
      <c r="Q143" s="16" t="s">
        <v>181</v>
      </c>
      <c r="R143" s="16"/>
    </row>
    <row r="144" s="4" customFormat="1" ht="133" customHeight="1" spans="1:18">
      <c r="A144" s="14">
        <v>131</v>
      </c>
      <c r="B144" s="15" t="s">
        <v>581</v>
      </c>
      <c r="C144" s="15" t="s">
        <v>582</v>
      </c>
      <c r="D144" s="15" t="s">
        <v>14</v>
      </c>
      <c r="E144" s="15">
        <v>2025</v>
      </c>
      <c r="F144" s="15">
        <v>2026</v>
      </c>
      <c r="G144" s="15" t="s">
        <v>84</v>
      </c>
      <c r="H144" s="16" t="s">
        <v>580</v>
      </c>
      <c r="I144" s="49">
        <v>280</v>
      </c>
      <c r="J144" s="15">
        <f t="shared" si="14"/>
        <v>20</v>
      </c>
      <c r="K144" s="16">
        <v>20</v>
      </c>
      <c r="L144" s="35"/>
      <c r="M144" s="35"/>
      <c r="N144" s="35"/>
      <c r="O144" s="35"/>
      <c r="P144" s="35"/>
      <c r="Q144" s="16" t="s">
        <v>146</v>
      </c>
      <c r="R144" s="16"/>
    </row>
    <row r="145" s="3" customFormat="1" ht="37" customHeight="1" spans="1:18">
      <c r="A145" s="12" t="s">
        <v>583</v>
      </c>
      <c r="B145" s="13"/>
      <c r="C145" s="11"/>
      <c r="D145" s="11"/>
      <c r="E145" s="11"/>
      <c r="F145" s="11"/>
      <c r="G145" s="11"/>
      <c r="H145" s="11"/>
      <c r="I145" s="25">
        <f t="shared" ref="I145:O145" si="15">SUM(I146:I161)</f>
        <v>2673.7</v>
      </c>
      <c r="J145" s="25">
        <f t="shared" si="15"/>
        <v>2408.294845</v>
      </c>
      <c r="K145" s="25">
        <f t="shared" si="15"/>
        <v>20</v>
      </c>
      <c r="L145" s="25">
        <f t="shared" si="15"/>
        <v>1357</v>
      </c>
      <c r="M145" s="25">
        <f t="shared" si="15"/>
        <v>807.794845</v>
      </c>
      <c r="N145" s="25">
        <f t="shared" si="15"/>
        <v>123.5</v>
      </c>
      <c r="O145" s="25">
        <f t="shared" si="15"/>
        <v>100</v>
      </c>
      <c r="P145" s="25"/>
      <c r="Q145" s="25"/>
      <c r="R145" s="11"/>
    </row>
    <row r="146" s="4" customFormat="1" ht="187" customHeight="1" spans="1:18">
      <c r="A146" s="14">
        <v>132</v>
      </c>
      <c r="B146" s="44" t="s">
        <v>584</v>
      </c>
      <c r="C146" s="35" t="s">
        <v>585</v>
      </c>
      <c r="D146" s="35" t="s">
        <v>27</v>
      </c>
      <c r="E146" s="35" t="s">
        <v>586</v>
      </c>
      <c r="F146" s="35" t="s">
        <v>587</v>
      </c>
      <c r="G146" s="35" t="s">
        <v>588</v>
      </c>
      <c r="H146" s="18" t="s">
        <v>589</v>
      </c>
      <c r="I146" s="27">
        <v>262</v>
      </c>
      <c r="J146" s="35">
        <f t="shared" ref="J146:J161" si="16">SUM(K146:O146)</f>
        <v>26.594845</v>
      </c>
      <c r="K146" s="18"/>
      <c r="L146" s="35"/>
      <c r="M146" s="35">
        <v>26.594845</v>
      </c>
      <c r="N146" s="35"/>
      <c r="O146" s="35"/>
      <c r="P146" s="35">
        <v>235</v>
      </c>
      <c r="Q146" s="41"/>
      <c r="R146" s="18"/>
    </row>
    <row r="147" s="4" customFormat="1" ht="232" customHeight="1" spans="1:18">
      <c r="A147" s="14">
        <v>133</v>
      </c>
      <c r="B147" s="44" t="s">
        <v>590</v>
      </c>
      <c r="C147" s="35" t="s">
        <v>585</v>
      </c>
      <c r="D147" s="15" t="s">
        <v>230</v>
      </c>
      <c r="E147" s="35">
        <v>2024</v>
      </c>
      <c r="F147" s="35">
        <v>2025</v>
      </c>
      <c r="G147" s="35" t="s">
        <v>591</v>
      </c>
      <c r="H147" s="18" t="s">
        <v>592</v>
      </c>
      <c r="I147" s="27">
        <v>98.5</v>
      </c>
      <c r="J147" s="35">
        <f t="shared" si="16"/>
        <v>98.5</v>
      </c>
      <c r="K147" s="18"/>
      <c r="L147" s="28"/>
      <c r="M147" s="35"/>
      <c r="N147" s="35">
        <v>98.5</v>
      </c>
      <c r="O147" s="35"/>
      <c r="P147" s="35"/>
      <c r="Q147" s="41"/>
      <c r="R147" s="18"/>
    </row>
    <row r="148" s="4" customFormat="1" ht="264" customHeight="1" spans="1:18">
      <c r="A148" s="14">
        <v>134</v>
      </c>
      <c r="B148" s="44" t="s">
        <v>593</v>
      </c>
      <c r="C148" s="35" t="s">
        <v>585</v>
      </c>
      <c r="D148" s="15" t="s">
        <v>230</v>
      </c>
      <c r="E148" s="35">
        <v>2024</v>
      </c>
      <c r="F148" s="35">
        <v>2025</v>
      </c>
      <c r="G148" s="35" t="s">
        <v>594</v>
      </c>
      <c r="H148" s="18" t="s">
        <v>595</v>
      </c>
      <c r="I148" s="27">
        <v>25</v>
      </c>
      <c r="J148" s="35">
        <f t="shared" si="16"/>
        <v>25</v>
      </c>
      <c r="K148" s="18"/>
      <c r="L148" s="28"/>
      <c r="M148" s="35"/>
      <c r="N148" s="35">
        <v>25</v>
      </c>
      <c r="O148" s="35"/>
      <c r="P148" s="35"/>
      <c r="Q148" s="50"/>
      <c r="R148" s="18"/>
    </row>
    <row r="149" s="4" customFormat="1" ht="270" customHeight="1" spans="1:18">
      <c r="A149" s="14">
        <v>135</v>
      </c>
      <c r="B149" s="44" t="s">
        <v>596</v>
      </c>
      <c r="C149" s="35" t="s">
        <v>597</v>
      </c>
      <c r="D149" s="35" t="s">
        <v>186</v>
      </c>
      <c r="E149" s="35">
        <v>2025</v>
      </c>
      <c r="F149" s="35">
        <v>2025</v>
      </c>
      <c r="G149" s="35" t="s">
        <v>598</v>
      </c>
      <c r="H149" s="18" t="s">
        <v>599</v>
      </c>
      <c r="I149" s="27">
        <v>438</v>
      </c>
      <c r="J149" s="35">
        <f t="shared" si="16"/>
        <v>438</v>
      </c>
      <c r="K149" s="18"/>
      <c r="L149" s="35">
        <v>438</v>
      </c>
      <c r="M149" s="35"/>
      <c r="N149" s="35"/>
      <c r="O149" s="35"/>
      <c r="P149" s="35"/>
      <c r="Q149" s="50"/>
      <c r="R149" s="18"/>
    </row>
    <row r="150" s="4" customFormat="1" ht="270" customHeight="1" spans="1:18">
      <c r="A150" s="14">
        <v>136</v>
      </c>
      <c r="B150" s="44" t="s">
        <v>600</v>
      </c>
      <c r="C150" s="35" t="s">
        <v>601</v>
      </c>
      <c r="D150" s="35" t="s">
        <v>27</v>
      </c>
      <c r="E150" s="35">
        <v>2025</v>
      </c>
      <c r="F150" s="35">
        <v>2025</v>
      </c>
      <c r="G150" s="35" t="s">
        <v>602</v>
      </c>
      <c r="H150" s="18" t="s">
        <v>603</v>
      </c>
      <c r="I150" s="27">
        <v>373.2</v>
      </c>
      <c r="J150" s="35">
        <f t="shared" si="16"/>
        <v>373.2</v>
      </c>
      <c r="K150" s="18"/>
      <c r="L150" s="35"/>
      <c r="M150" s="35">
        <v>373.2</v>
      </c>
      <c r="N150" s="35"/>
      <c r="O150" s="35"/>
      <c r="P150" s="35"/>
      <c r="Q150" s="50" t="s">
        <v>146</v>
      </c>
      <c r="R150" s="18"/>
    </row>
    <row r="151" s="4" customFormat="1" ht="221" customHeight="1" spans="1:18">
      <c r="A151" s="14">
        <v>137</v>
      </c>
      <c r="B151" s="44" t="s">
        <v>604</v>
      </c>
      <c r="C151" s="35" t="s">
        <v>605</v>
      </c>
      <c r="D151" s="35" t="s">
        <v>27</v>
      </c>
      <c r="E151" s="35">
        <v>2025</v>
      </c>
      <c r="F151" s="35">
        <v>2025</v>
      </c>
      <c r="G151" s="35" t="s">
        <v>606</v>
      </c>
      <c r="H151" s="18" t="s">
        <v>607</v>
      </c>
      <c r="I151" s="27">
        <v>65</v>
      </c>
      <c r="J151" s="35">
        <f t="shared" si="16"/>
        <v>65</v>
      </c>
      <c r="K151" s="18"/>
      <c r="L151" s="35">
        <v>65</v>
      </c>
      <c r="M151" s="35"/>
      <c r="N151" s="35"/>
      <c r="O151" s="35"/>
      <c r="P151" s="35"/>
      <c r="Q151" s="50"/>
      <c r="R151" s="18"/>
    </row>
    <row r="152" s="4" customFormat="1" ht="133" customHeight="1" spans="1:18">
      <c r="A152" s="14">
        <v>138</v>
      </c>
      <c r="B152" s="44" t="s">
        <v>608</v>
      </c>
      <c r="C152" s="35" t="s">
        <v>605</v>
      </c>
      <c r="D152" s="35" t="s">
        <v>186</v>
      </c>
      <c r="E152" s="35">
        <v>2025</v>
      </c>
      <c r="F152" s="35">
        <v>2025</v>
      </c>
      <c r="G152" s="35" t="s">
        <v>609</v>
      </c>
      <c r="H152" s="18" t="s">
        <v>610</v>
      </c>
      <c r="I152" s="27">
        <v>185</v>
      </c>
      <c r="J152" s="35">
        <f t="shared" si="16"/>
        <v>185</v>
      </c>
      <c r="K152" s="18"/>
      <c r="L152" s="35">
        <v>185</v>
      </c>
      <c r="M152" s="35"/>
      <c r="N152" s="35"/>
      <c r="O152" s="35"/>
      <c r="P152" s="35"/>
      <c r="Q152" s="50"/>
      <c r="R152" s="18"/>
    </row>
    <row r="153" s="4" customFormat="1" ht="305" customHeight="1" spans="1:18">
      <c r="A153" s="14">
        <v>139</v>
      </c>
      <c r="B153" s="44" t="s">
        <v>611</v>
      </c>
      <c r="C153" s="35" t="s">
        <v>612</v>
      </c>
      <c r="D153" s="35" t="s">
        <v>186</v>
      </c>
      <c r="E153" s="35">
        <v>2025</v>
      </c>
      <c r="F153" s="35">
        <v>2025</v>
      </c>
      <c r="G153" s="35" t="s">
        <v>613</v>
      </c>
      <c r="H153" s="18" t="s">
        <v>614</v>
      </c>
      <c r="I153" s="27">
        <v>167</v>
      </c>
      <c r="J153" s="35">
        <f t="shared" si="16"/>
        <v>167</v>
      </c>
      <c r="K153" s="18"/>
      <c r="L153" s="35">
        <v>167</v>
      </c>
      <c r="M153" s="35"/>
      <c r="N153" s="35"/>
      <c r="O153" s="35"/>
      <c r="P153" s="35"/>
      <c r="Q153" s="50"/>
      <c r="R153" s="18"/>
    </row>
    <row r="154" s="4" customFormat="1" ht="161" customHeight="1" spans="1:18">
      <c r="A154" s="14">
        <v>140</v>
      </c>
      <c r="B154" s="44" t="s">
        <v>615</v>
      </c>
      <c r="C154" s="35" t="s">
        <v>616</v>
      </c>
      <c r="D154" s="35" t="s">
        <v>186</v>
      </c>
      <c r="E154" s="35">
        <v>2025</v>
      </c>
      <c r="F154" s="35">
        <v>2025</v>
      </c>
      <c r="G154" s="35" t="s">
        <v>617</v>
      </c>
      <c r="H154" s="18" t="s">
        <v>618</v>
      </c>
      <c r="I154" s="27">
        <v>360</v>
      </c>
      <c r="J154" s="35">
        <f t="shared" si="16"/>
        <v>360</v>
      </c>
      <c r="K154" s="18"/>
      <c r="L154" s="35">
        <v>360</v>
      </c>
      <c r="M154" s="35"/>
      <c r="N154" s="35"/>
      <c r="O154" s="35"/>
      <c r="P154" s="35"/>
      <c r="Q154" s="50" t="s">
        <v>146</v>
      </c>
      <c r="R154" s="18"/>
    </row>
    <row r="155" s="4" customFormat="1" ht="264" customHeight="1" spans="1:18">
      <c r="A155" s="14">
        <v>141</v>
      </c>
      <c r="B155" s="44" t="s">
        <v>619</v>
      </c>
      <c r="C155" s="35" t="s">
        <v>620</v>
      </c>
      <c r="D155" s="35" t="s">
        <v>186</v>
      </c>
      <c r="E155" s="35">
        <v>2025</v>
      </c>
      <c r="F155" s="35">
        <v>2025</v>
      </c>
      <c r="G155" s="35" t="s">
        <v>621</v>
      </c>
      <c r="H155" s="18" t="s">
        <v>618</v>
      </c>
      <c r="I155" s="27">
        <v>128</v>
      </c>
      <c r="J155" s="35">
        <f t="shared" si="16"/>
        <v>128</v>
      </c>
      <c r="K155" s="18"/>
      <c r="L155" s="35">
        <v>128</v>
      </c>
      <c r="M155" s="35"/>
      <c r="N155" s="35"/>
      <c r="O155" s="35"/>
      <c r="P155" s="35"/>
      <c r="Q155" s="50" t="s">
        <v>146</v>
      </c>
      <c r="R155" s="18"/>
    </row>
    <row r="156" s="4" customFormat="1" ht="133" customHeight="1" spans="1:18">
      <c r="A156" s="14">
        <v>142</v>
      </c>
      <c r="B156" s="44" t="s">
        <v>622</v>
      </c>
      <c r="C156" s="35" t="s">
        <v>585</v>
      </c>
      <c r="D156" s="35" t="s">
        <v>186</v>
      </c>
      <c r="E156" s="35">
        <v>2025</v>
      </c>
      <c r="F156" s="35">
        <v>2025</v>
      </c>
      <c r="G156" s="35" t="s">
        <v>623</v>
      </c>
      <c r="H156" s="18" t="s">
        <v>491</v>
      </c>
      <c r="I156" s="27">
        <v>100</v>
      </c>
      <c r="J156" s="35">
        <f t="shared" si="16"/>
        <v>100</v>
      </c>
      <c r="K156" s="18"/>
      <c r="L156" s="35"/>
      <c r="M156" s="35"/>
      <c r="N156" s="35"/>
      <c r="O156" s="35">
        <v>100</v>
      </c>
      <c r="P156" s="35"/>
      <c r="Q156" s="50"/>
      <c r="R156" s="18"/>
    </row>
    <row r="157" s="4" customFormat="1" ht="126" customHeight="1" spans="1:18">
      <c r="A157" s="14">
        <v>143</v>
      </c>
      <c r="B157" s="44" t="s">
        <v>624</v>
      </c>
      <c r="C157" s="35" t="s">
        <v>585</v>
      </c>
      <c r="D157" s="35" t="s">
        <v>277</v>
      </c>
      <c r="E157" s="35">
        <v>2025</v>
      </c>
      <c r="F157" s="35">
        <v>2025</v>
      </c>
      <c r="G157" s="35" t="s">
        <v>625</v>
      </c>
      <c r="H157" s="18" t="s">
        <v>626</v>
      </c>
      <c r="I157" s="27">
        <v>70</v>
      </c>
      <c r="J157" s="35">
        <f t="shared" si="16"/>
        <v>70</v>
      </c>
      <c r="K157" s="18"/>
      <c r="L157" s="35"/>
      <c r="M157" s="35">
        <v>70</v>
      </c>
      <c r="N157" s="35"/>
      <c r="O157" s="35"/>
      <c r="P157" s="35"/>
      <c r="Q157" s="50"/>
      <c r="R157" s="18"/>
    </row>
    <row r="158" s="4" customFormat="1" ht="185" customHeight="1" spans="1:18">
      <c r="A158" s="14">
        <v>144</v>
      </c>
      <c r="B158" s="44" t="s">
        <v>627</v>
      </c>
      <c r="C158" s="35" t="s">
        <v>628</v>
      </c>
      <c r="D158" s="35" t="s">
        <v>277</v>
      </c>
      <c r="E158" s="35">
        <v>2025</v>
      </c>
      <c r="F158" s="35">
        <v>2026</v>
      </c>
      <c r="G158" s="35" t="s">
        <v>629</v>
      </c>
      <c r="H158" s="18" t="s">
        <v>630</v>
      </c>
      <c r="I158" s="27">
        <v>300</v>
      </c>
      <c r="J158" s="35">
        <f t="shared" si="16"/>
        <v>300</v>
      </c>
      <c r="K158" s="18"/>
      <c r="L158" s="35"/>
      <c r="M158" s="35">
        <v>300</v>
      </c>
      <c r="N158" s="35"/>
      <c r="O158" s="35"/>
      <c r="P158" s="35"/>
      <c r="Q158" s="50" t="s">
        <v>146</v>
      </c>
      <c r="R158" s="18"/>
    </row>
    <row r="159" s="4" customFormat="1" ht="141" customHeight="1" spans="1:18">
      <c r="A159" s="14">
        <v>145</v>
      </c>
      <c r="B159" s="44" t="s">
        <v>631</v>
      </c>
      <c r="C159" s="35" t="s">
        <v>628</v>
      </c>
      <c r="D159" s="15" t="s">
        <v>230</v>
      </c>
      <c r="E159" s="35">
        <v>2025</v>
      </c>
      <c r="F159" s="35">
        <v>2026</v>
      </c>
      <c r="G159" s="35" t="s">
        <v>632</v>
      </c>
      <c r="H159" s="18" t="s">
        <v>633</v>
      </c>
      <c r="I159" s="27">
        <v>32</v>
      </c>
      <c r="J159" s="35">
        <f t="shared" si="16"/>
        <v>32</v>
      </c>
      <c r="K159" s="18"/>
      <c r="L159" s="35"/>
      <c r="M159" s="35">
        <v>32</v>
      </c>
      <c r="N159" s="35"/>
      <c r="O159" s="35"/>
      <c r="P159" s="35"/>
      <c r="Q159" s="50" t="s">
        <v>146</v>
      </c>
      <c r="R159" s="18"/>
    </row>
    <row r="160" s="4" customFormat="1" ht="145" customHeight="1" spans="1:18">
      <c r="A160" s="14">
        <v>146</v>
      </c>
      <c r="B160" s="44" t="s">
        <v>634</v>
      </c>
      <c r="C160" s="35" t="s">
        <v>635</v>
      </c>
      <c r="D160" s="35" t="s">
        <v>14</v>
      </c>
      <c r="E160" s="35">
        <v>2025</v>
      </c>
      <c r="F160" s="35">
        <v>2025</v>
      </c>
      <c r="G160" s="35" t="s">
        <v>89</v>
      </c>
      <c r="H160" s="18" t="s">
        <v>636</v>
      </c>
      <c r="I160" s="27">
        <v>50</v>
      </c>
      <c r="J160" s="35">
        <f t="shared" si="16"/>
        <v>20</v>
      </c>
      <c r="K160" s="18">
        <v>20</v>
      </c>
      <c r="L160" s="35"/>
      <c r="M160" s="35"/>
      <c r="N160" s="35"/>
      <c r="O160" s="35"/>
      <c r="P160" s="35"/>
      <c r="Q160" s="50" t="s">
        <v>146</v>
      </c>
      <c r="R160" s="18"/>
    </row>
    <row r="161" s="4" customFormat="1" ht="130" customHeight="1" spans="1:18">
      <c r="A161" s="14">
        <v>147</v>
      </c>
      <c r="B161" s="44" t="s">
        <v>637</v>
      </c>
      <c r="C161" s="35" t="s">
        <v>585</v>
      </c>
      <c r="D161" s="15" t="s">
        <v>222</v>
      </c>
      <c r="E161" s="35">
        <v>2025</v>
      </c>
      <c r="F161" s="35">
        <v>2025</v>
      </c>
      <c r="G161" s="35" t="s">
        <v>638</v>
      </c>
      <c r="H161" s="18" t="s">
        <v>639</v>
      </c>
      <c r="I161" s="27">
        <v>20</v>
      </c>
      <c r="J161" s="35">
        <f t="shared" si="16"/>
        <v>20</v>
      </c>
      <c r="K161" s="18"/>
      <c r="L161" s="35">
        <v>14</v>
      </c>
      <c r="M161" s="35">
        <v>6</v>
      </c>
      <c r="N161" s="35"/>
      <c r="O161" s="35"/>
      <c r="P161" s="35"/>
      <c r="Q161" s="50"/>
      <c r="R161" s="18"/>
    </row>
    <row r="162" s="3" customFormat="1" ht="37" customHeight="1" spans="1:18">
      <c r="A162" s="12" t="s">
        <v>640</v>
      </c>
      <c r="B162" s="13"/>
      <c r="C162" s="11"/>
      <c r="D162" s="11"/>
      <c r="E162" s="11"/>
      <c r="F162" s="11"/>
      <c r="G162" s="11"/>
      <c r="H162" s="11"/>
      <c r="I162" s="25">
        <f t="shared" ref="I162:O162" si="17">SUM(I163:I165)</f>
        <v>3495</v>
      </c>
      <c r="J162" s="25">
        <f t="shared" si="17"/>
        <v>1050</v>
      </c>
      <c r="K162" s="25">
        <f t="shared" si="17"/>
        <v>0</v>
      </c>
      <c r="L162" s="25">
        <f t="shared" si="17"/>
        <v>0</v>
      </c>
      <c r="M162" s="25">
        <f t="shared" si="17"/>
        <v>0</v>
      </c>
      <c r="N162" s="25">
        <f t="shared" si="17"/>
        <v>600</v>
      </c>
      <c r="O162" s="25">
        <f t="shared" si="17"/>
        <v>450</v>
      </c>
      <c r="P162" s="25"/>
      <c r="Q162" s="25"/>
      <c r="R162" s="11"/>
    </row>
    <row r="163" s="4" customFormat="1" ht="157" customHeight="1" spans="1:18">
      <c r="A163" s="14">
        <v>148</v>
      </c>
      <c r="B163" s="46" t="s">
        <v>641</v>
      </c>
      <c r="C163" s="15" t="s">
        <v>642</v>
      </c>
      <c r="D163" s="15" t="s">
        <v>27</v>
      </c>
      <c r="E163" s="15">
        <v>2022</v>
      </c>
      <c r="F163" s="15">
        <v>2023</v>
      </c>
      <c r="G163" s="15" t="s">
        <v>643</v>
      </c>
      <c r="H163" s="47" t="s">
        <v>644</v>
      </c>
      <c r="I163" s="15">
        <v>200</v>
      </c>
      <c r="J163" s="15">
        <f t="shared" ref="J163:J165" si="18">SUM(K163:O163)</f>
        <v>200</v>
      </c>
      <c r="K163" s="15"/>
      <c r="L163" s="15"/>
      <c r="M163" s="15"/>
      <c r="N163" s="15">
        <v>200</v>
      </c>
      <c r="O163" s="15"/>
      <c r="P163" s="15" t="s">
        <v>645</v>
      </c>
      <c r="Q163" s="15" t="s">
        <v>146</v>
      </c>
      <c r="R163" s="15" t="s">
        <v>646</v>
      </c>
    </row>
    <row r="164" s="4" customFormat="1" ht="252" customHeight="1" spans="1:18">
      <c r="A164" s="14">
        <v>149</v>
      </c>
      <c r="B164" s="15" t="s">
        <v>647</v>
      </c>
      <c r="C164" s="16" t="s">
        <v>648</v>
      </c>
      <c r="D164" s="15" t="s">
        <v>186</v>
      </c>
      <c r="E164" s="16">
        <v>2023</v>
      </c>
      <c r="F164" s="16">
        <v>2023</v>
      </c>
      <c r="G164" s="15" t="s">
        <v>649</v>
      </c>
      <c r="H164" s="16" t="s">
        <v>644</v>
      </c>
      <c r="I164" s="16">
        <v>411</v>
      </c>
      <c r="J164" s="15">
        <f t="shared" si="18"/>
        <v>400</v>
      </c>
      <c r="K164" s="16"/>
      <c r="L164" s="16"/>
      <c r="M164" s="16"/>
      <c r="N164" s="16">
        <v>400</v>
      </c>
      <c r="O164" s="16"/>
      <c r="P164" s="16" t="s">
        <v>650</v>
      </c>
      <c r="Q164" s="16" t="s">
        <v>146</v>
      </c>
      <c r="R164" s="16" t="s">
        <v>646</v>
      </c>
    </row>
    <row r="165" s="4" customFormat="1" ht="198" customHeight="1" spans="1:18">
      <c r="A165" s="14">
        <v>150</v>
      </c>
      <c r="B165" s="15" t="s">
        <v>651</v>
      </c>
      <c r="C165" s="15" t="s">
        <v>642</v>
      </c>
      <c r="D165" s="15" t="s">
        <v>186</v>
      </c>
      <c r="E165" s="28">
        <v>2025</v>
      </c>
      <c r="F165" s="28">
        <v>2026</v>
      </c>
      <c r="G165" s="15" t="s">
        <v>652</v>
      </c>
      <c r="H165" s="15" t="s">
        <v>653</v>
      </c>
      <c r="I165" s="21">
        <v>2884</v>
      </c>
      <c r="J165" s="15">
        <f t="shared" si="18"/>
        <v>450</v>
      </c>
      <c r="K165" s="28"/>
      <c r="L165" s="28"/>
      <c r="M165" s="28"/>
      <c r="N165" s="28"/>
      <c r="O165" s="28">
        <v>450</v>
      </c>
      <c r="P165" s="28"/>
      <c r="Q165" s="28" t="s">
        <v>181</v>
      </c>
      <c r="R165" s="28"/>
    </row>
    <row r="166" s="3" customFormat="1" ht="37" customHeight="1" spans="1:18">
      <c r="A166" s="12" t="s">
        <v>654</v>
      </c>
      <c r="B166" s="13"/>
      <c r="C166" s="11"/>
      <c r="D166" s="11"/>
      <c r="E166" s="11"/>
      <c r="F166" s="11"/>
      <c r="G166" s="11"/>
      <c r="H166" s="11"/>
      <c r="I166" s="25">
        <f t="shared" ref="I166:O166" si="19">SUM(I167:I168)</f>
        <v>747.6</v>
      </c>
      <c r="J166" s="25">
        <f t="shared" si="19"/>
        <v>700</v>
      </c>
      <c r="K166" s="25">
        <f t="shared" si="19"/>
        <v>0</v>
      </c>
      <c r="L166" s="25">
        <f t="shared" si="19"/>
        <v>0</v>
      </c>
      <c r="M166" s="25">
        <f t="shared" si="19"/>
        <v>0</v>
      </c>
      <c r="N166" s="25">
        <f t="shared" si="19"/>
        <v>350</v>
      </c>
      <c r="O166" s="25">
        <f t="shared" si="19"/>
        <v>350</v>
      </c>
      <c r="P166" s="25"/>
      <c r="Q166" s="25"/>
      <c r="R166" s="11"/>
    </row>
    <row r="167" s="4" customFormat="1" ht="154" customHeight="1" spans="1:18">
      <c r="A167" s="14">
        <v>151</v>
      </c>
      <c r="B167" s="15" t="s">
        <v>655</v>
      </c>
      <c r="C167" s="15" t="s">
        <v>656</v>
      </c>
      <c r="D167" s="15" t="s">
        <v>277</v>
      </c>
      <c r="E167" s="15">
        <v>2022</v>
      </c>
      <c r="F167" s="15">
        <v>2025</v>
      </c>
      <c r="G167" s="15" t="s">
        <v>657</v>
      </c>
      <c r="H167" s="15" t="s">
        <v>658</v>
      </c>
      <c r="I167" s="15">
        <v>397.6</v>
      </c>
      <c r="J167" s="15">
        <f t="shared" ref="J167:J170" si="20">SUM(K167:O167)</f>
        <v>350</v>
      </c>
      <c r="K167" s="15"/>
      <c r="L167" s="15"/>
      <c r="M167" s="15"/>
      <c r="N167" s="15">
        <v>350</v>
      </c>
      <c r="O167" s="15"/>
      <c r="P167" s="15">
        <v>0</v>
      </c>
      <c r="Q167" s="15" t="s">
        <v>181</v>
      </c>
      <c r="R167" s="15"/>
    </row>
    <row r="168" s="4" customFormat="1" ht="121" customHeight="1" spans="1:18">
      <c r="A168" s="14">
        <v>152</v>
      </c>
      <c r="B168" s="15" t="s">
        <v>659</v>
      </c>
      <c r="C168" s="15" t="s">
        <v>660</v>
      </c>
      <c r="D168" s="15" t="s">
        <v>186</v>
      </c>
      <c r="E168" s="15">
        <v>2025</v>
      </c>
      <c r="F168" s="15">
        <v>2025</v>
      </c>
      <c r="G168" s="15" t="s">
        <v>661</v>
      </c>
      <c r="H168" s="15" t="s">
        <v>662</v>
      </c>
      <c r="I168" s="15">
        <v>350</v>
      </c>
      <c r="J168" s="15">
        <f t="shared" si="20"/>
        <v>350</v>
      </c>
      <c r="K168" s="15"/>
      <c r="L168" s="15"/>
      <c r="M168" s="15"/>
      <c r="N168" s="15"/>
      <c r="O168" s="15">
        <v>350</v>
      </c>
      <c r="P168" s="15">
        <v>0</v>
      </c>
      <c r="Q168" s="15" t="s">
        <v>181</v>
      </c>
      <c r="R168" s="15"/>
    </row>
    <row r="169" s="3" customFormat="1" ht="37" customHeight="1" spans="1:18">
      <c r="A169" s="12" t="s">
        <v>663</v>
      </c>
      <c r="B169" s="13"/>
      <c r="C169" s="11"/>
      <c r="D169" s="11"/>
      <c r="E169" s="11"/>
      <c r="F169" s="11"/>
      <c r="G169" s="11"/>
      <c r="H169" s="11"/>
      <c r="I169" s="25">
        <f t="shared" ref="I169:O169" si="21">SUM(I170)</f>
        <v>350</v>
      </c>
      <c r="J169" s="25">
        <f t="shared" si="21"/>
        <v>350</v>
      </c>
      <c r="K169" s="25">
        <f t="shared" si="21"/>
        <v>0</v>
      </c>
      <c r="L169" s="25">
        <f t="shared" si="21"/>
        <v>0</v>
      </c>
      <c r="M169" s="25">
        <f t="shared" si="21"/>
        <v>0</v>
      </c>
      <c r="N169" s="25">
        <f t="shared" si="21"/>
        <v>0</v>
      </c>
      <c r="O169" s="25">
        <f t="shared" si="21"/>
        <v>350</v>
      </c>
      <c r="P169" s="25"/>
      <c r="Q169" s="25"/>
      <c r="R169" s="11"/>
    </row>
    <row r="170" s="4" customFormat="1" ht="175" customHeight="1" spans="1:18">
      <c r="A170" s="14">
        <v>153</v>
      </c>
      <c r="B170" s="15" t="s">
        <v>664</v>
      </c>
      <c r="C170" s="15" t="s">
        <v>665</v>
      </c>
      <c r="D170" s="15" t="s">
        <v>186</v>
      </c>
      <c r="E170" s="15" t="s">
        <v>198</v>
      </c>
      <c r="F170" s="15" t="s">
        <v>198</v>
      </c>
      <c r="G170" s="15" t="s">
        <v>666</v>
      </c>
      <c r="H170" s="15" t="s">
        <v>667</v>
      </c>
      <c r="I170" s="15">
        <v>350</v>
      </c>
      <c r="J170" s="15">
        <f t="shared" si="20"/>
        <v>350</v>
      </c>
      <c r="K170" s="15"/>
      <c r="L170" s="15"/>
      <c r="M170" s="15"/>
      <c r="N170" s="15"/>
      <c r="O170" s="15">
        <v>350</v>
      </c>
      <c r="P170" s="15"/>
      <c r="Q170" s="15" t="s">
        <v>181</v>
      </c>
      <c r="R170" s="15"/>
    </row>
  </sheetData>
  <autoFilter ref="A5:IV170">
    <extLst/>
  </autoFilter>
  <mergeCells count="29">
    <mergeCell ref="A1:B1"/>
    <mergeCell ref="A2:R2"/>
    <mergeCell ref="A3:B3"/>
    <mergeCell ref="N3:R3"/>
    <mergeCell ref="J4:O4"/>
    <mergeCell ref="A6:B6"/>
    <mergeCell ref="A7:B7"/>
    <mergeCell ref="A21:B21"/>
    <mergeCell ref="A34:B34"/>
    <mergeCell ref="A57:B57"/>
    <mergeCell ref="A91:B91"/>
    <mergeCell ref="A116:B116"/>
    <mergeCell ref="A135:B135"/>
    <mergeCell ref="A145:B145"/>
    <mergeCell ref="A162:B162"/>
    <mergeCell ref="A166:B166"/>
    <mergeCell ref="A169:B169"/>
    <mergeCell ref="A4:A5"/>
    <mergeCell ref="B4:B5"/>
    <mergeCell ref="C4:C5"/>
    <mergeCell ref="D4:D5"/>
    <mergeCell ref="E4:E5"/>
    <mergeCell ref="F4:F5"/>
    <mergeCell ref="G4:G5"/>
    <mergeCell ref="H4:H5"/>
    <mergeCell ref="I4:I5"/>
    <mergeCell ref="P4:P5"/>
    <mergeCell ref="Q4:Q5"/>
    <mergeCell ref="R4:R5"/>
  </mergeCells>
  <conditionalFormatting sqref="I21:Q21">
    <cfRule type="expression" dxfId="0" priority="24">
      <formula>$A21&lt;&gt;""</formula>
    </cfRule>
  </conditionalFormatting>
  <conditionalFormatting sqref="I34:Q34">
    <cfRule type="expression" dxfId="0" priority="22">
      <formula>$A34&lt;&gt;""</formula>
    </cfRule>
  </conditionalFormatting>
  <conditionalFormatting sqref="A35">
    <cfRule type="expression" dxfId="0" priority="6">
      <formula>$A35&lt;&gt;""</formula>
    </cfRule>
  </conditionalFormatting>
  <conditionalFormatting sqref="A36">
    <cfRule type="expression" dxfId="0" priority="5">
      <formula>$A36&lt;&gt;""</formula>
    </cfRule>
  </conditionalFormatting>
  <conditionalFormatting sqref="I57:Q57">
    <cfRule type="expression" dxfId="0" priority="20">
      <formula>$A57&lt;&gt;""</formula>
    </cfRule>
  </conditionalFormatting>
  <conditionalFormatting sqref="B58">
    <cfRule type="expression" dxfId="0" priority="114">
      <formula>$A58&lt;&gt;""</formula>
    </cfRule>
  </conditionalFormatting>
  <conditionalFormatting sqref="C58">
    <cfRule type="expression" dxfId="0" priority="101">
      <formula>$A58&lt;&gt;""</formula>
    </cfRule>
  </conditionalFormatting>
  <conditionalFormatting sqref="E58:F58">
    <cfRule type="expression" dxfId="0" priority="79">
      <formula>$A58&lt;&gt;""</formula>
    </cfRule>
  </conditionalFormatting>
  <conditionalFormatting sqref="G58">
    <cfRule type="expression" dxfId="0" priority="75">
      <formula>$A58&lt;&gt;""</formula>
    </cfRule>
  </conditionalFormatting>
  <conditionalFormatting sqref="H58">
    <cfRule type="expression" dxfId="0" priority="76">
      <formula>$A58&lt;&gt;""</formula>
    </cfRule>
  </conditionalFormatting>
  <conditionalFormatting sqref="R59">
    <cfRule type="expression" dxfId="0" priority="58">
      <formula>$A59&lt;&gt;""</formula>
    </cfRule>
  </conditionalFormatting>
  <conditionalFormatting sqref="M60">
    <cfRule type="expression" dxfId="0" priority="54">
      <formula>$A60&lt;&gt;""</formula>
    </cfRule>
  </conditionalFormatting>
  <conditionalFormatting sqref="R60">
    <cfRule type="expression" dxfId="0" priority="55">
      <formula>$A60&lt;&gt;""</formula>
    </cfRule>
  </conditionalFormatting>
  <conditionalFormatting sqref="R61">
    <cfRule type="expression" dxfId="0" priority="57">
      <formula>$A61&lt;&gt;""</formula>
    </cfRule>
  </conditionalFormatting>
  <conditionalFormatting sqref="B62:C62">
    <cfRule type="expression" dxfId="0" priority="112">
      <formula>$A62&lt;&gt;""</formula>
    </cfRule>
  </conditionalFormatting>
  <conditionalFormatting sqref="E63:F63">
    <cfRule type="expression" dxfId="0" priority="97">
      <formula>$A63&lt;&gt;""</formula>
    </cfRule>
  </conditionalFormatting>
  <conditionalFormatting sqref="E64:F64">
    <cfRule type="expression" dxfId="0" priority="53">
      <formula>$A64&lt;&gt;""</formula>
    </cfRule>
  </conditionalFormatting>
  <conditionalFormatting sqref="B67">
    <cfRule type="expression" dxfId="0" priority="119">
      <formula>$A67&lt;&gt;""</formula>
    </cfRule>
  </conditionalFormatting>
  <conditionalFormatting sqref="E67:F67">
    <cfRule type="expression" dxfId="0" priority="87">
      <formula>$A67&lt;&gt;""</formula>
    </cfRule>
  </conditionalFormatting>
  <conditionalFormatting sqref="H67">
    <cfRule type="expression" dxfId="0" priority="86">
      <formula>$A67&lt;&gt;""</formula>
    </cfRule>
  </conditionalFormatting>
  <conditionalFormatting sqref="B68">
    <cfRule type="expression" dxfId="0" priority="118">
      <formula>$A68&lt;&gt;""</formula>
    </cfRule>
  </conditionalFormatting>
  <conditionalFormatting sqref="E68:F68">
    <cfRule type="expression" dxfId="0" priority="85">
      <formula>$A68&lt;&gt;""</formula>
    </cfRule>
  </conditionalFormatting>
  <conditionalFormatting sqref="G68">
    <cfRule type="expression" dxfId="0" priority="74">
      <formula>$A68&lt;&gt;""</formula>
    </cfRule>
  </conditionalFormatting>
  <conditionalFormatting sqref="H68">
    <cfRule type="expression" dxfId="0" priority="84">
      <formula>$A68&lt;&gt;""</formula>
    </cfRule>
  </conditionalFormatting>
  <conditionalFormatting sqref="E69:F69">
    <cfRule type="expression" dxfId="0" priority="78">
      <formula>$A69&lt;&gt;""</formula>
    </cfRule>
  </conditionalFormatting>
  <conditionalFormatting sqref="E70:F70">
    <cfRule type="expression" dxfId="0" priority="73">
      <formula>$A70&lt;&gt;""</formula>
    </cfRule>
  </conditionalFormatting>
  <conditionalFormatting sqref="E71:F71">
    <cfRule type="expression" dxfId="0" priority="72">
      <formula>$A71&lt;&gt;""</formula>
    </cfRule>
  </conditionalFormatting>
  <conditionalFormatting sqref="E72:F72">
    <cfRule type="expression" dxfId="0" priority="71">
      <formula>$A72&lt;&gt;""</formula>
    </cfRule>
  </conditionalFormatting>
  <conditionalFormatting sqref="E73:F73">
    <cfRule type="expression" dxfId="0" priority="70">
      <formula>$A73&lt;&gt;""</formula>
    </cfRule>
  </conditionalFormatting>
  <conditionalFormatting sqref="B74">
    <cfRule type="expression" dxfId="0" priority="125">
      <formula>$A74&lt;&gt;""</formula>
    </cfRule>
  </conditionalFormatting>
  <conditionalFormatting sqref="C74">
    <cfRule type="expression" dxfId="0" priority="124">
      <formula>$A74&lt;&gt;""</formula>
    </cfRule>
  </conditionalFormatting>
  <conditionalFormatting sqref="E74:F74">
    <cfRule type="expression" dxfId="0" priority="98">
      <formula>$A74&lt;&gt;""</formula>
    </cfRule>
  </conditionalFormatting>
  <conditionalFormatting sqref="H74">
    <cfRule type="expression" dxfId="0" priority="96">
      <formula>$A74&lt;&gt;""</formula>
    </cfRule>
  </conditionalFormatting>
  <conditionalFormatting sqref="B75">
    <cfRule type="expression" dxfId="0" priority="117">
      <formula>$A75&lt;&gt;""</formula>
    </cfRule>
  </conditionalFormatting>
  <conditionalFormatting sqref="C75">
    <cfRule type="expression" dxfId="0" priority="116">
      <formula>$A75&lt;&gt;""</formula>
    </cfRule>
  </conditionalFormatting>
  <conditionalFormatting sqref="E75:F75">
    <cfRule type="expression" dxfId="0" priority="83">
      <formula>$A75&lt;&gt;""</formula>
    </cfRule>
  </conditionalFormatting>
  <conditionalFormatting sqref="H75">
    <cfRule type="expression" dxfId="0" priority="82">
      <formula>$A75&lt;&gt;""</formula>
    </cfRule>
  </conditionalFormatting>
  <conditionalFormatting sqref="B76">
    <cfRule type="expression" dxfId="0" priority="120">
      <formula>$A76&lt;&gt;""</formula>
    </cfRule>
  </conditionalFormatting>
  <conditionalFormatting sqref="E76:F76">
    <cfRule type="expression" dxfId="0" priority="89">
      <formula>$A76&lt;&gt;""</formula>
    </cfRule>
  </conditionalFormatting>
  <conditionalFormatting sqref="H76">
    <cfRule type="expression" dxfId="0" priority="88">
      <formula>$A76&lt;&gt;""</formula>
    </cfRule>
  </conditionalFormatting>
  <conditionalFormatting sqref="B77">
    <cfRule type="expression" dxfId="0" priority="102">
      <formula>$A77&lt;&gt;""</formula>
    </cfRule>
  </conditionalFormatting>
  <conditionalFormatting sqref="C77">
    <cfRule type="expression" dxfId="0" priority="103">
      <formula>$A77&lt;&gt;""</formula>
    </cfRule>
  </conditionalFormatting>
  <conditionalFormatting sqref="B78">
    <cfRule type="expression" dxfId="0" priority="122">
      <formula>$A78&lt;&gt;""</formula>
    </cfRule>
  </conditionalFormatting>
  <conditionalFormatting sqref="E78:F78">
    <cfRule type="expression" dxfId="0" priority="93">
      <formula>$A78&lt;&gt;""</formula>
    </cfRule>
  </conditionalFormatting>
  <conditionalFormatting sqref="H78">
    <cfRule type="expression" dxfId="0" priority="92">
      <formula>$A78&lt;&gt;""</formula>
    </cfRule>
  </conditionalFormatting>
  <conditionalFormatting sqref="B79">
    <cfRule type="expression" dxfId="0" priority="123">
      <formula>$A79&lt;&gt;""</formula>
    </cfRule>
  </conditionalFormatting>
  <conditionalFormatting sqref="E79:F79">
    <cfRule type="expression" dxfId="0" priority="95">
      <formula>$A79&lt;&gt;""</formula>
    </cfRule>
  </conditionalFormatting>
  <conditionalFormatting sqref="H79">
    <cfRule type="expression" dxfId="0" priority="94">
      <formula>$A79&lt;&gt;""</formula>
    </cfRule>
  </conditionalFormatting>
  <conditionalFormatting sqref="B80">
    <cfRule type="expression" dxfId="0" priority="31">
      <formula>$A80&lt;&gt;""</formula>
    </cfRule>
  </conditionalFormatting>
  <conditionalFormatting sqref="E80:F80">
    <cfRule type="expression" dxfId="0" priority="30">
      <formula>$A80&lt;&gt;""</formula>
    </cfRule>
  </conditionalFormatting>
  <conditionalFormatting sqref="H80">
    <cfRule type="expression" dxfId="0" priority="29">
      <formula>$A80&lt;&gt;""</formula>
    </cfRule>
  </conditionalFormatting>
  <conditionalFormatting sqref="B82">
    <cfRule type="expression" dxfId="0" priority="111">
      <formula>$A82&lt;&gt;""</formula>
    </cfRule>
  </conditionalFormatting>
  <conditionalFormatting sqref="C82">
    <cfRule type="expression" dxfId="0" priority="109">
      <formula>$A82&lt;&gt;""</formula>
    </cfRule>
  </conditionalFormatting>
  <conditionalFormatting sqref="E82:F82">
    <cfRule type="expression" dxfId="0" priority="68">
      <formula>$A82&lt;&gt;""</formula>
    </cfRule>
  </conditionalFormatting>
  <conditionalFormatting sqref="H82">
    <cfRule type="expression" dxfId="0" priority="67">
      <formula>$A82&lt;&gt;""</formula>
    </cfRule>
  </conditionalFormatting>
  <conditionalFormatting sqref="B83">
    <cfRule type="expression" dxfId="0" priority="108">
      <formula>$A83&lt;&gt;""</formula>
    </cfRule>
  </conditionalFormatting>
  <conditionalFormatting sqref="C83">
    <cfRule type="expression" dxfId="0" priority="104">
      <formula>$A82&lt;&gt;""</formula>
    </cfRule>
  </conditionalFormatting>
  <conditionalFormatting sqref="E83:F83">
    <cfRule type="expression" dxfId="0" priority="66">
      <formula>$A83&lt;&gt;""</formula>
    </cfRule>
  </conditionalFormatting>
  <conditionalFormatting sqref="H83">
    <cfRule type="expression" dxfId="0" priority="61">
      <formula>$A83&lt;&gt;""</formula>
    </cfRule>
  </conditionalFormatting>
  <conditionalFormatting sqref="B84">
    <cfRule type="expression" dxfId="0" priority="105">
      <formula>$A84&lt;&gt;""</formula>
    </cfRule>
  </conditionalFormatting>
  <conditionalFormatting sqref="C84">
    <cfRule type="expression" dxfId="0" priority="110">
      <formula>$A83&lt;&gt;""</formula>
    </cfRule>
  </conditionalFormatting>
  <conditionalFormatting sqref="E84:F84">
    <cfRule type="expression" dxfId="0" priority="62">
      <formula>$A84&lt;&gt;""</formula>
    </cfRule>
  </conditionalFormatting>
  <conditionalFormatting sqref="H84">
    <cfRule type="expression" dxfId="0" priority="60">
      <formula>$A84&lt;&gt;""</formula>
    </cfRule>
  </conditionalFormatting>
  <conditionalFormatting sqref="B86">
    <cfRule type="expression" dxfId="0" priority="121">
      <formula>$A86&lt;&gt;""</formula>
    </cfRule>
  </conditionalFormatting>
  <conditionalFormatting sqref="E86:F86">
    <cfRule type="expression" dxfId="0" priority="91">
      <formula>$A86&lt;&gt;""</formula>
    </cfRule>
  </conditionalFormatting>
  <conditionalFormatting sqref="H86">
    <cfRule type="expression" dxfId="0" priority="90">
      <formula>$A86&lt;&gt;""</formula>
    </cfRule>
  </conditionalFormatting>
  <conditionalFormatting sqref="B87">
    <cfRule type="expression" dxfId="0" priority="50">
      <formula>$A87&lt;&gt;""</formula>
    </cfRule>
  </conditionalFormatting>
  <conditionalFormatting sqref="H87">
    <cfRule type="expression" dxfId="0" priority="49">
      <formula>$A87&lt;&gt;""</formula>
    </cfRule>
  </conditionalFormatting>
  <conditionalFormatting sqref="B88">
    <cfRule type="expression" dxfId="0" priority="48">
      <formula>$A88&lt;&gt;""</formula>
    </cfRule>
  </conditionalFormatting>
  <conditionalFormatting sqref="H88">
    <cfRule type="expression" dxfId="0" priority="51">
      <formula>$A88&lt;&gt;""</formula>
    </cfRule>
  </conditionalFormatting>
  <conditionalFormatting sqref="I91:Q91">
    <cfRule type="expression" dxfId="0" priority="18">
      <formula>$A91&lt;&gt;""</formula>
    </cfRule>
  </conditionalFormatting>
  <conditionalFormatting sqref="I116:Q116">
    <cfRule type="expression" dxfId="0" priority="16">
      <formula>$A116&lt;&gt;""</formula>
    </cfRule>
  </conditionalFormatting>
  <conditionalFormatting sqref="B119">
    <cfRule type="expression" dxfId="0" priority="46">
      <formula>#REF!&lt;&gt;""</formula>
    </cfRule>
  </conditionalFormatting>
  <conditionalFormatting sqref="B122">
    <cfRule type="expression" dxfId="0" priority="45">
      <formula>#REF!&lt;&gt;""</formula>
    </cfRule>
  </conditionalFormatting>
  <conditionalFormatting sqref="B123">
    <cfRule type="expression" dxfId="0" priority="44">
      <formula>$A124&lt;&gt;""</formula>
    </cfRule>
  </conditionalFormatting>
  <conditionalFormatting sqref="B124">
    <cfRule type="expression" dxfId="0" priority="43">
      <formula>#REF!&lt;&gt;""</formula>
    </cfRule>
  </conditionalFormatting>
  <conditionalFormatting sqref="B126">
    <cfRule type="expression" dxfId="0" priority="42">
      <formula>#REF!&lt;&gt;""</formula>
    </cfRule>
  </conditionalFormatting>
  <conditionalFormatting sqref="I135:Q135">
    <cfRule type="expression" dxfId="0" priority="14">
      <formula>$A135&lt;&gt;""</formula>
    </cfRule>
  </conditionalFormatting>
  <conditionalFormatting sqref="C141">
    <cfRule type="expression" dxfId="0" priority="38">
      <formula>$A141&lt;&gt;""</formula>
    </cfRule>
  </conditionalFormatting>
  <conditionalFormatting sqref="G141">
    <cfRule type="expression" dxfId="0" priority="36">
      <formula>$A141&lt;&gt;""</formula>
    </cfRule>
  </conditionalFormatting>
  <conditionalFormatting sqref="H141">
    <cfRule type="expression" dxfId="0" priority="34">
      <formula>$A141&lt;&gt;""</formula>
    </cfRule>
  </conditionalFormatting>
  <conditionalFormatting sqref="C142">
    <cfRule type="expression" dxfId="0" priority="39">
      <formula>$A142&lt;&gt;""</formula>
    </cfRule>
  </conditionalFormatting>
  <conditionalFormatting sqref="A145">
    <cfRule type="expression" dxfId="0" priority="1">
      <formula>$A145&lt;&gt;""</formula>
    </cfRule>
  </conditionalFormatting>
  <conditionalFormatting sqref="C145:H145">
    <cfRule type="expression" dxfId="0" priority="3">
      <formula>$A145&lt;&gt;""</formula>
    </cfRule>
  </conditionalFormatting>
  <conditionalFormatting sqref="I145:Q145">
    <cfRule type="expression" dxfId="0" priority="2">
      <formula>$A145&lt;&gt;""</formula>
    </cfRule>
  </conditionalFormatting>
  <conditionalFormatting sqref="I162:Q162">
    <cfRule type="expression" dxfId="0" priority="12">
      <formula>$A162&lt;&gt;""</formula>
    </cfRule>
  </conditionalFormatting>
  <conditionalFormatting sqref="H163">
    <cfRule type="expression" dxfId="0" priority="32">
      <formula>$A163&lt;&gt;""</formula>
    </cfRule>
  </conditionalFormatting>
  <conditionalFormatting sqref="I166:Q166">
    <cfRule type="expression" dxfId="0" priority="10">
      <formula>$A166&lt;&gt;""</formula>
    </cfRule>
  </conditionalFormatting>
  <conditionalFormatting sqref="I169:Q169">
    <cfRule type="expression" dxfId="0" priority="8">
      <formula>$A169&lt;&gt;""</formula>
    </cfRule>
  </conditionalFormatting>
  <conditionalFormatting sqref="A37:A56">
    <cfRule type="expression" dxfId="0" priority="4">
      <formula>$A37&lt;&gt;""</formula>
    </cfRule>
  </conditionalFormatting>
  <conditionalFormatting sqref="B69:B73">
    <cfRule type="expression" dxfId="0" priority="113">
      <formula>$A69&lt;&gt;""</formula>
    </cfRule>
  </conditionalFormatting>
  <conditionalFormatting sqref="B89:B90">
    <cfRule type="expression" dxfId="0" priority="28">
      <formula>$A89&lt;&gt;""</formula>
    </cfRule>
  </conditionalFormatting>
  <conditionalFormatting sqref="B136:B140">
    <cfRule type="expression" dxfId="0" priority="41">
      <formula>$A136&lt;&gt;""</formula>
    </cfRule>
  </conditionalFormatting>
  <conditionalFormatting sqref="C136:C140">
    <cfRule type="expression" dxfId="0" priority="40">
      <formula>$A136&lt;&gt;""</formula>
    </cfRule>
  </conditionalFormatting>
  <conditionalFormatting sqref="G136:G140">
    <cfRule type="expression" dxfId="0" priority="37">
      <formula>$A136&lt;&gt;""</formula>
    </cfRule>
  </conditionalFormatting>
  <conditionalFormatting sqref="H69:H73">
    <cfRule type="expression" dxfId="0" priority="77">
      <formula>$A69&lt;&gt;""</formula>
    </cfRule>
  </conditionalFormatting>
  <conditionalFormatting sqref="H89:H90">
    <cfRule type="expression" dxfId="0" priority="26">
      <formula>$A89&lt;&gt;""</formula>
    </cfRule>
  </conditionalFormatting>
  <conditionalFormatting sqref="H136:H140">
    <cfRule type="expression" dxfId="0" priority="35">
      <formula>$A136&lt;&gt;""</formula>
    </cfRule>
  </conditionalFormatting>
  <conditionalFormatting sqref="I136:I141">
    <cfRule type="expression" dxfId="0" priority="33">
      <formula>$A136&lt;&gt;""</formula>
    </cfRule>
  </conditionalFormatting>
  <conditionalFormatting sqref="Q122:Q124">
    <cfRule type="expression" dxfId="0" priority="7">
      <formula>$A122&lt;&gt;""</formula>
    </cfRule>
  </conditionalFormatting>
  <conditionalFormatting sqref="C6:H7 A6:A7">
    <cfRule type="expression" dxfId="0" priority="129">
      <formula>$A6&lt;&gt;""</formula>
    </cfRule>
  </conditionalFormatting>
  <conditionalFormatting sqref="I6:Q7">
    <cfRule type="expression" dxfId="0" priority="128">
      <formula>$A6&lt;&gt;""</formula>
    </cfRule>
  </conditionalFormatting>
  <conditionalFormatting sqref="A8:A20 A22:A33 A58:A90 A92:A115 A117:A134 A136:A144 A146:A161 A163:A165 A167:A168 A170">
    <cfRule type="expression" dxfId="0" priority="127">
      <formula>$A8&lt;&gt;""</formula>
    </cfRule>
  </conditionalFormatting>
  <conditionalFormatting sqref="C21:H21 A21">
    <cfRule type="expression" dxfId="0" priority="25">
      <formula>$A21&lt;&gt;""</formula>
    </cfRule>
  </conditionalFormatting>
  <conditionalFormatting sqref="C34:H34 A34">
    <cfRule type="expression" dxfId="0" priority="23">
      <formula>$A34&lt;&gt;""</formula>
    </cfRule>
  </conditionalFormatting>
  <conditionalFormatting sqref="C57:H57 A57">
    <cfRule type="expression" dxfId="0" priority="21">
      <formula>$A57&lt;&gt;""</formula>
    </cfRule>
  </conditionalFormatting>
  <conditionalFormatting sqref="B59:B61 B65:B66">
    <cfRule type="expression" dxfId="0" priority="107">
      <formula>$A59&lt;&gt;""</formula>
    </cfRule>
  </conditionalFormatting>
  <conditionalFormatting sqref="C59:C61 C65:C66">
    <cfRule type="expression" dxfId="0" priority="106">
      <formula>$A59&lt;&gt;""</formula>
    </cfRule>
  </conditionalFormatting>
  <conditionalFormatting sqref="E59:F61 E65:F66">
    <cfRule type="expression" dxfId="0" priority="63">
      <formula>$A59&lt;&gt;""</formula>
    </cfRule>
  </conditionalFormatting>
  <conditionalFormatting sqref="H59:H61 H65:H66">
    <cfRule type="expression" dxfId="0" priority="64">
      <formula>$A59&lt;&gt;""</formula>
    </cfRule>
  </conditionalFormatting>
  <conditionalFormatting sqref="I59:I61 K59:L61 I65:I66 K65:L66 I82:I84 K82:L84">
    <cfRule type="expression" dxfId="0" priority="65">
      <formula>$A59&lt;&gt;""</formula>
    </cfRule>
  </conditionalFormatting>
  <conditionalFormatting sqref="M59 M61">
    <cfRule type="expression" dxfId="0" priority="56">
      <formula>$A59&lt;&gt;""</formula>
    </cfRule>
  </conditionalFormatting>
  <conditionalFormatting sqref="E62:I62 K62:R62">
    <cfRule type="expression" dxfId="0" priority="69">
      <formula>$A62&lt;&gt;""</formula>
    </cfRule>
  </conditionalFormatting>
  <conditionalFormatting sqref="B63:C63 B64">
    <cfRule type="expression" dxfId="0" priority="126">
      <formula>$A63&lt;&gt;""</formula>
    </cfRule>
  </conditionalFormatting>
  <conditionalFormatting sqref="G63:H64">
    <cfRule type="expression" dxfId="0" priority="100">
      <formula>$A63&lt;&gt;""</formula>
    </cfRule>
  </conditionalFormatting>
  <conditionalFormatting sqref="I63:I64 K63:Q64">
    <cfRule type="expression" dxfId="0" priority="99">
      <formula>$A63&lt;&gt;""</formula>
    </cfRule>
  </conditionalFormatting>
  <conditionalFormatting sqref="H77:I77 K77:R77 E77:F77">
    <cfRule type="expression" dxfId="0" priority="59">
      <formula>$A77&lt;&gt;""</formula>
    </cfRule>
  </conditionalFormatting>
  <conditionalFormatting sqref="B81 B85">
    <cfRule type="expression" dxfId="0" priority="115">
      <formula>$A81&lt;&gt;""</formula>
    </cfRule>
  </conditionalFormatting>
  <conditionalFormatting sqref="E81:F81 E85:F85">
    <cfRule type="expression" dxfId="0" priority="81">
      <formula>$A81&lt;&gt;""</formula>
    </cfRule>
  </conditionalFormatting>
  <conditionalFormatting sqref="H81 H85">
    <cfRule type="expression" dxfId="0" priority="80">
      <formula>$A81&lt;&gt;""</formula>
    </cfRule>
  </conditionalFormatting>
  <conditionalFormatting sqref="E87:F88">
    <cfRule type="expression" dxfId="0" priority="52">
      <formula>$A87&lt;&gt;""</formula>
    </cfRule>
  </conditionalFormatting>
  <conditionalFormatting sqref="E89:F90">
    <cfRule type="expression" dxfId="0" priority="27">
      <formula>$A89&lt;&gt;""</formula>
    </cfRule>
  </conditionalFormatting>
  <conditionalFormatting sqref="C91:H91 A91">
    <cfRule type="expression" dxfId="0" priority="19">
      <formula>$A91&lt;&gt;""</formula>
    </cfRule>
  </conditionalFormatting>
  <conditionalFormatting sqref="C116:H116 A116">
    <cfRule type="expression" dxfId="0" priority="17">
      <formula>$A116&lt;&gt;""</formula>
    </cfRule>
  </conditionalFormatting>
  <conditionalFormatting sqref="N117:Q119 N121:Q121 N122:P122 O123:P123 N124:P124 N125:Q127 O128:Q130">
    <cfRule type="expression" dxfId="0" priority="47">
      <formula>$A117&lt;&gt;""</formula>
    </cfRule>
  </conditionalFormatting>
  <conditionalFormatting sqref="C135:H135 A135">
    <cfRule type="expression" dxfId="0" priority="15">
      <formula>$A135&lt;&gt;""</formula>
    </cfRule>
  </conditionalFormatting>
  <conditionalFormatting sqref="C162:H162 A162">
    <cfRule type="expression" dxfId="0" priority="13">
      <formula>$A162&lt;&gt;""</formula>
    </cfRule>
  </conditionalFormatting>
  <conditionalFormatting sqref="C166:H166 A166">
    <cfRule type="expression" dxfId="0" priority="11">
      <formula>$A166&lt;&gt;""</formula>
    </cfRule>
  </conditionalFormatting>
  <conditionalFormatting sqref="C169:H169 A169">
    <cfRule type="expression" dxfId="0" priority="9">
      <formula>$A169&lt;&gt;""</formula>
    </cfRule>
  </conditionalFormatting>
  <dataValidations count="2">
    <dataValidation type="list" allowBlank="1" showInputMessage="1" showErrorMessage="1" sqref="Q33 Q34 Q38 Q39 Q40 Q57 Q108 Q116 Q120 Q131 Q132 Q135 Q145 Q162 Q169 Q22:Q32 Q35:Q37 Q41:Q43 Q44:Q45 Q46:Q50 Q51:Q54 Q55:Q56 Q92:Q95 Q96:Q107 Q109:Q115 Q133:Q134 Q136:Q144 Q146:Q152 Q153:Q161 Q163:Q164 Q167:Q168">
      <formula1>"是,否"</formula1>
    </dataValidation>
    <dataValidation type="list" allowBlank="1" showInputMessage="1" showErrorMessage="1" sqref="D15 D20 D21 D36 D37 D38 D39 D40 D41 D42 D43 D44 D46 D47 D48 D49 D50 D51 D52 D53 D54 D55 D56 D131 D132 D135 D145 D146 D160 D162 D165 D166 D169 D8:D14 D16:D19 D22:D29 D133:D134 D136:D141 D143:D144 D149:D152 D153:D158 D163:D164 D167:D168">
      <formula1>"提升脱贫攻坚成果水平,提升镇村公共基础设施水平,提升镇域公共服务能力,提升乡村产业发展水平,提升抓党建促乡村振兴水平,提升农村人居环境整治水平"</formula1>
    </dataValidation>
  </dataValidations>
  <printOptions horizontalCentered="1" verticalCentered="1"/>
  <pageMargins left="0.357638888888889" right="0.357638888888889" top="0.802777777777778" bottom="0.802777777777778" header="0.5" footer="0.5"/>
  <pageSetup paperSize="9" scale="37" fitToHeight="0" orientation="landscape" horizontalDpi="600"/>
  <headerFooter>
    <oddFooter>&amp;C&amp;20第 &amp;P 页，共 &amp;N 页</oddFooter>
  </headerFooter>
  <rowBreaks count="5" manualBreakCount="5">
    <brk id="56" max="17" man="1"/>
    <brk id="115" max="17" man="1"/>
    <brk id="170" max="255" man="1"/>
    <brk id="172" max="255" man="1"/>
    <brk id="172"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1-1</vt:lpstr>
      <vt:lpstr>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user</cp:lastModifiedBy>
  <dcterms:created xsi:type="dcterms:W3CDTF">2021-10-14T16:55:00Z</dcterms:created>
  <dcterms:modified xsi:type="dcterms:W3CDTF">2025-08-12T11:11:55Z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2FF5416AAA4B481BA5B9A3F9428196E8_13</vt:lpwstr>
  </property>
  <property fmtid="{D5CDD505-2E9C-101B-9397-08002B2CF9AE}" pid="3" name="KSOProductBuildVer">
    <vt:lpwstr>2052-11.8.2.1128</vt:lpwstr>
  </property>
</Properties>
</file>