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25"/>
  </bookViews>
  <sheets>
    <sheet name="7011" sheetId="6" r:id="rId1"/>
  </sheets>
  <definedNames>
    <definedName name="_xlnm._FilterDatabase" localSheetId="0" hidden="1">'7011'!$A$3:$I$44</definedName>
    <definedName name="_xlnm.Print_Titles" localSheetId="0">'7011'!$3:$3</definedName>
    <definedName name="_xlnm.Print_Area" localSheetId="0">'7011'!$A$1:$G$44</definedName>
  </definedNames>
  <calcPr calcId="144525"/>
</workbook>
</file>

<file path=xl/sharedStrings.xml><?xml version="1.0" encoding="utf-8"?>
<sst xmlns="http://schemas.openxmlformats.org/spreadsheetml/2006/main" count="146" uniqueCount="118">
  <si>
    <t>附件</t>
  </si>
  <si>
    <t>2024年省级驻镇帮镇扶村资金（7011万元）项目计划表</t>
  </si>
  <si>
    <t>序号</t>
  </si>
  <si>
    <t>项目名称</t>
  </si>
  <si>
    <t>省级项目分类</t>
  </si>
  <si>
    <t>项目概述</t>
  </si>
  <si>
    <t>绩效目标</t>
  </si>
  <si>
    <t>项目预计总投资（万元元）</t>
  </si>
  <si>
    <t>安排金额（万元）</t>
  </si>
  <si>
    <t>合计</t>
  </si>
  <si>
    <t>一、东里镇小计</t>
  </si>
  <si>
    <t>东里镇“党建引领乡村振兴”综合性电商服务基地建设项目</t>
  </si>
  <si>
    <t>驻镇帮镇扶村（提升镇域公共服务能力）-镇村公共服务类</t>
  </si>
  <si>
    <t>头冲村电商驿站提升项目，在电商驿站左侧（占地约180m2),建筑面积约500m2，配套相关设施建设和打造集党员培训、创业指导、品牌宣传、资源对接等业务于一体的综合性电商服务基地，进一步推进新时代数字乡村服务平台建设，营造良好的创业氛围。打造集党员培训、创业指导、品牌宣传、资源对接等业务于一体的综合性电商服务基地，补齐农村电商发展短板，提供创业平台，打造农村品牌、推广销售特色农产品，拓宽特色产品销售渠道。带动青年就业，定期组织人员培训，邀请专业的主播以及电商从业人员入驻，打造头冲电商驿站金字招牌。</t>
  </si>
  <si>
    <t>打造综合性电商服务基地，补齐农村电商发展短板，提供创业平台，打造农村品牌、推广销售特色农产品，带动青年就业，拓宽特色产品销售渠道。</t>
  </si>
  <si>
    <t>二、盐鸿镇小计</t>
  </si>
  <si>
    <t>汕头市澄海区盐鸿镇鸿一村莲鸿路改造工程项目</t>
  </si>
  <si>
    <t>驻镇帮镇扶村（提升镇村公共基础设施水平）-美丽圩镇建设</t>
  </si>
  <si>
    <t>莲鸿路全长约804米，将前段683米路段原双车道路面扩建为四车道路面，铺设沥青砼路面；后段121米拟新建沥青混凝土路面结构。同时在道路两侧设置纵向雨水管网，完普沿线排水系统，完善沿线的标志标线等交安设施。</t>
  </si>
  <si>
    <t>改善道路通行条件，提升镇村公共基础设施水平。</t>
  </si>
  <si>
    <t>汕头市澄海区盐鸿镇盐灶片沟渠整治工程项目</t>
  </si>
  <si>
    <t>驻镇帮镇扶村（提升镇村公共基础设施水平）-农村供水</t>
  </si>
  <si>
    <t>项目计划对下洋排沟（前分干渠至汕北大道段）、盐灶船港（汕北大道上游段）、老蕴底灌沟（汕北大道上游段）、莲花山专线排沟（三君关至汕北大道段）进行整治。一是下洋排沟（前分干渠至汕北大道段）浆砌石挡土墙工程：对该渠段进行浆砌石挡墙护堤，需砌筑挡墙540米，石方871立方米，砼方78立方米。二是盐灶船港（汕北大道上游段）整治工程：对该渠段进行浆砌石挡墙护堤和清淤，需砌筑挡墙240米，石方387立方米，砼方35立方米，清除淤泥288立方米。三是老蕴底灌沟（汕北大道上游段）整治工程：对该渠段进行浆砌石挡墙护堤和清淤，需砌筑挡墙440米，石方1096立方米，砼方70立方米，清除淤泥528立方米。四是莲花山专线排沟（三君关至汕北大道段）浆砌石挡土墙工程：对该渠段进行浆砌石挡墙护堤，需砌筑挡墙360米，石方1501立方米，砼方68立方米。</t>
  </si>
  <si>
    <t>通过该项目的建设，可清除排灌渠、河道的淤泥，不仅有利于提升水质，提高养殖质量，促进盐鸿水产养殖业发展；还有利于提高排水沟的泄洪排水能力，增强抵御灾害能力，保障人民生命财产安全。</t>
  </si>
  <si>
    <t>汕头市澄海区盐鸿镇鸿沟片沟渠整治工程项目</t>
  </si>
  <si>
    <t>项目计划对前分干渠洛阳关至下洋排沟、新兴片中排沟（汕北大道上游段）、北畔灌沟（金鸿公路上游段）进行整治。一是前分干渠洛阳关至下洋排沟浆砌石挡墙工程：对该渠段进行浆砌石挡墙护堤，需砌筑挡墙1020米，石方1645立方米，砼方148立方米。二是新兴片中排沟（汕北大道上游段）整治工程：对该渠段进行浆砌石挡墙护堤和清淤，需砌筑挡墙800米，石方1027立方米，砼方109立方米，清除淤泥840立方米。三是北畔灌沟（金鸿公路上游段）整治工程：对该渠段进行浆砌石挡墙护堤和清淤，需砌筑挡墙630米，石方1240立方米，砼方97立方米，清除淤泥2016立方米。</t>
  </si>
  <si>
    <t>盐鸿镇大排东南排渠整治大提升工程</t>
  </si>
  <si>
    <t>该项目是澄海区2021—2022年度河涌整治大提升项目，项目计划总投资约442.34万元，出资比例为市级配套30%，区级配套30%，镇级配套40%。目前已完成约60%工程量，由于市级配套30%指标被收回（汕市澄财农（2021）68号），且镇财政资金困难，为了使该项目能够顺利推进落地，切实改善沟渠水体环境，提高城乡行洪灌溉能力。</t>
  </si>
  <si>
    <t>通过对渠道的改造和提升，保障区域内居民生命和财产安全，促进水环境持续改善，打造和谐优美的城乡水环境，营造整洁、有序、优美的城乡水域环境。</t>
  </si>
  <si>
    <t>三、莲华镇小计</t>
  </si>
  <si>
    <t>粤D44051501汕头市澄海区莲华镇2023年开展乡村补短板工程（通村入户便民利民）项目</t>
  </si>
  <si>
    <t>驻镇帮镇扶村（提升镇村公共基础设施水平）-村内道路硬化建设</t>
  </si>
  <si>
    <t>项目拟实施莲华镇碧砂、后浦、南美、南塘、上墩道路硬底化建设，预计如下：碧砂支路硬化长度877米，巷路硬化长度980米、后浦支路硬化长度60米，巷路硬化长度206米、南美支路硬化长度165米、南塘支路硬化长度109米，巷路硬化长度390米、上墩支路硬化长度236米，巷路硬化长度626米，总共支路需硬化长度 1447 米，巷路需硬化长度 2202 米，根据道路的实际使用功能情况，分为行人道 461 米、行车道 3188 米；另外，配套路灯建设，预计如下：碧砂49盏、新楼（含上长宁）20盏、东浦34盏、后浦10盏、林畔15盏、南塘25盏、三洲30盏、上墩10盏、雅道12盏，共计 205 盏。</t>
  </si>
  <si>
    <t>改善农村人居环境，完善村内道路基础实施建设，提升公共服务水平，为群众出行提供安全便利的交通环境，促进经济发展。</t>
  </si>
  <si>
    <t>汕头市澄海区莲华镇下长宁乡村电商直播基地建设项目</t>
  </si>
  <si>
    <t>驻镇帮镇扶村（提升乡村产业发展水平）-产业升级类项目</t>
  </si>
  <si>
    <t>计划实施内容为电商直播基地的相关配套设施及运营管理，主要有1.设施购置：按照空间布局规划直播间、配套直播设备以及桌椅、背景等、产品展示区相关配套设施等；2.引进有运营推广、电商直播带货经验的专业团队，如场地配套、资源对接、人员培训、创业指导、技术指导等服务；3.人员培训：邀请优秀电商创业典型或有实操经验的专业电子商务讲师进行现场授课，定期开设电商直播课程培训课、运营实战课程、抖音快手直播课程等。</t>
  </si>
  <si>
    <t>在电商孵化基地的基础上，建设乡村电商直播基地，扩大电商产业发展，带动周边电商氛围，提高村集体收入等。</t>
  </si>
  <si>
    <t>汕头市澄海区莲华镇后浦村广场建设项目</t>
  </si>
  <si>
    <t>项目拟实施：一、园建部分：对现有场地约1400平方米进行清障平整，建设广场、人行步道、休闲步道及汀步等，配套树池坐凳、生态停车位、砌筑树池及配套长瞭望台等。
二、绿化部分：包含乔木及灌木等种植。
三、照明部分：配置路灯、圆形景观灯、草坪灯及廊架装饰吊灯等；
四、配套给排水设施。
五、设置村民自产自销特色摊位。</t>
  </si>
  <si>
    <t>改善村庄人居环境，完善公共服务基础设施建设，提升乡村公共服务能力和水平，为村民提供休闲场所及提高上下课接送学生的安全性。</t>
  </si>
  <si>
    <t>汕头市澄海区莲华镇溪西村广场建设项目</t>
  </si>
  <si>
    <t>项目计划建设广场硬质铺装、入口标识、坐凳树池、村民活动舞台、文化氛围提升、墙体修缮、建筑外侧景观提升、周边道路拓宽、植草砖停车位及绿化等配套设施建设。</t>
  </si>
  <si>
    <t>改善村庄人居环境，完善公共服务基础设施建设，提升乡村公共服务能力和水平，为村民提供休闲场所。</t>
  </si>
  <si>
    <t>汕头市澄海区莲华镇林畔驷马拖车周边环境提升工程</t>
  </si>
  <si>
    <t>计划实施：
1.面前池步道砖铺设工程。
2.面前池东畔边角地环境提升。
3.围上下路村道入口拓宽及提升。
4.腾退房水泥路铺设。
5.榕树下至腾退房三角地环境提升。</t>
  </si>
  <si>
    <t>改善村庄人居环境，完善驷马拖车民宿配套设施，提高服务能力，促进民宿增收，带动集体村民致富。</t>
  </si>
  <si>
    <t>汕头市澄海区莲华镇党群服务中心室内外配套设施提质升级工程</t>
  </si>
  <si>
    <t>驻镇帮镇扶村(提升镇村公共基础设施水平)-美丽圩镇建设</t>
  </si>
  <si>
    <t>包括对镇级党群服务中心及周边配套设施进行完善，推进党群服务中心品质提升，并做好室内外环境提升、宣传氛围营造、停车场补充绿化、完善路面标线及围墙建设等工作，切实提升莲华镇公共服务水平。</t>
  </si>
  <si>
    <t>项目立足莲华镇公共服务能力水平提升需要，计划对镇级党群服务中心及周边公共服务设施进行整体提升，加快公共服务事业发展，争取尽快发挥“百千万工程”联城带村效益。</t>
  </si>
  <si>
    <t>四、隆都镇小计</t>
  </si>
  <si>
    <t>汕头市澄海区隆都镇堤兜经济联合社农产品加工建设项目</t>
  </si>
  <si>
    <t>驻镇帮镇扶村（提升乡村产业发展水平）-产业基础设施建设类</t>
  </si>
  <si>
    <t>堤兜村集体拟用老水厂用地，建设“堤兜经联社农产品包装车间”打造集体经济合作社与生产加工企业合作平台，发展农产品包装、销售等小型加工产业。建设项目占地面积约525平方米，拟建两层钢结构加工厂，内设80平方米冷冻库、升降梯、流水线工作台等相关配套设施。</t>
  </si>
  <si>
    <t>以壮大集体经济为目标，建设农产品包装及物流，为村民销售农产品，增加集体及农户收入。</t>
  </si>
  <si>
    <t>汕头市澄海区隆都镇智慧低空管理平台建设项目</t>
  </si>
  <si>
    <t>根据隆都镇的辖区范围及地理特点，本项目拟通过前端监控+后端运算的方式，在前端布置高倍数摄像机，通过高倍数放大和基站铁塔高度优势，单个前端点位即可对半径400-800米内的耕地实行全天候360度无死角监控，后端则利用隆都镇智慧低空管理平台提供的算法服务，对前端点位回传的数据进行二次研判，判断违规则通过多种方式向监管员发出告警，工作人员可通过电脑、手机等终端连入隆都镇智慧低空管理平台，随时随地查看监控点现场实时情况。通过环境保护数字化管理和环境信息资源共享，提升监控执法的能力和水平。</t>
  </si>
  <si>
    <t>构建“天上看、空中巡、地上查、网上管”立体监管网络，对耕地保护和用途实施动态监测监管，借助通信塔实现高位监控管理，低成本高效率推进“百千万工程高质量发展”信息化建设。</t>
  </si>
  <si>
    <t>汕头市澄海区隆都镇后沟村村道黑底化改造提升工程项目</t>
  </si>
  <si>
    <t>后沟村宫前路，长1128.9m，宽8.7m（车行道宽6.5，两侧路肩1m和1.2m）,拟对路面加铺沥青罩面、对部分车行道破损板块进行修复、井盖提升、施划道路标线等内容。</t>
  </si>
  <si>
    <t>优化村庄道路交通体系，对村道进行修缮和提升，方便村民出行，整体改善村庄环境。</t>
  </si>
  <si>
    <t>汕头市澄海区隆都镇下社村址道路硬底化建设项目</t>
  </si>
  <si>
    <t>计划将北新路片路面进行硬度化建设，长300米，宽3.5米，面层厚度为18厘米，使用C30混凝土。</t>
  </si>
  <si>
    <t>汕头市澄海区隆都镇南溪村下尾埔路建设项目</t>
  </si>
  <si>
    <t>计划将下尾埔路面进行硬度化建设，长330米，宽3.5米。面层厚度为18厘米，使用C30混凝土。</t>
  </si>
  <si>
    <t>粤D44051502汕头市澄海区隆都镇2023年开展乡村补短板工程（通村入户便民利民）项目</t>
  </si>
  <si>
    <t>拟对上西大巷村反围后路，前沟仙地头村向北路、福成西路、福成后路，后溪村六组金厝园路、广顺前路，樟籍村石亭-鹊樟路、老样板-石亭路，前埔村沙瓠路西二路、沙瓠东一路、新池中路、荔枝园东4路、凤门口东路、马槽池西路、凤南路东3路，共15条支路，总计2.8468公里进行硬底化及配套路灯等建设，改善农村人居环境，实现自然村村内道路路面全面硬化，改善村民出行条件。</t>
  </si>
  <si>
    <t>改善农村人居环境，实现自然村村内道路路面全面硬化，改善村民出行条件，村容村貌提升明显。</t>
  </si>
  <si>
    <t>汕头市澄海区隆都镇供水管网改造升级项目</t>
  </si>
  <si>
    <t>拟对东沟片区、前埔片区、安澄路沿线供水管网进行接驳新供水管网改造，其中东沟片区配水管网改造新增水改户数201户，采用PE管材，预计70.35万元；前埔片区接驳新供水管网，管道约600米，采用PE管，口径DN200，预计30.5万元；安澄路沿线管网因历史遗留原因，铺设杂乱无章，水损率较高，需逐步分段推进改造，本年度预计投入50万元。</t>
  </si>
  <si>
    <t>通过农村供水管网改造，提高农村供水保障水平，保障农村人口生活、生产用水，提高用水安全。</t>
  </si>
  <si>
    <t>五、莲上镇小计</t>
  </si>
  <si>
    <t>汕头市澄海区莲上镇涂城村腾退用地新增供水主管工程</t>
  </si>
  <si>
    <t>为解决村金狮路腾退地供水问题，建设D500供水主管，项目南起金狮路，北至中灌渠，全长约302米。</t>
  </si>
  <si>
    <t>完善村内公共基础设施，提高村民生活质量，解决村民实际需求问题。</t>
  </si>
  <si>
    <t>粤D44051503汕头市澄海区莲上镇2023年开展乡村补短板工程（通村入户便民利民）项目</t>
  </si>
  <si>
    <t>该项目拟对莲上镇竹林村村道2条、南徽村村道2条，进行硬底化及提升建设，着力改善人居环境，提升村容村貌，方便村民出行，更好地服务地方群众。</t>
  </si>
  <si>
    <t>进行村内道路硬底化，改善村民出行条件，补齐乡村短板弱项。</t>
  </si>
  <si>
    <t>汕头市澄海区莲上镇南徽村村内道路硬底化项目</t>
  </si>
  <si>
    <t>对南徽村内部分尚未硬底化的支路、巷路进行硬底化建设，总硬底化长度约1195米，宽度1.9至5米，总施工面积约3750平方米。</t>
  </si>
  <si>
    <t>进行村内道路硬底化，改善村民出行条件，完成村内道路硬底化任务。</t>
  </si>
  <si>
    <t>六、上华镇小计</t>
  </si>
  <si>
    <t>汕头市澄海区上华镇潭片主干道硬化建设项目</t>
  </si>
  <si>
    <t>长470米×宽3.5米。计划总投资28.2万元。</t>
  </si>
  <si>
    <t>方便群众出行，美化村容村貌，提高周边产业发展生产条件。</t>
  </si>
  <si>
    <t>汕头市澄海区上华镇下溪东村内道路硬化建设项目</t>
  </si>
  <si>
    <t>项目总投资54.6万元，村内道路路面硬化建设，210米×3.5米（12.6万）、350米×3.5米（21万）、350米×3.5米（21万）。</t>
  </si>
  <si>
    <t>方便群众出行，美化村容村貌，改善群众生活生产条件。</t>
  </si>
  <si>
    <t>汕头市澄海区上华镇（东片）村道硬化建设</t>
  </si>
  <si>
    <t>总投资106.2万元，其中陇尾村村内道路1100米×3.5米,投资60万元；东林美村村内道路320米×3米，投资19.2万元；岛门村村内道路450米×3米,投资27万元。</t>
  </si>
  <si>
    <t>道路硬化建设，提升片区村容村貌，方便居民出行。</t>
  </si>
  <si>
    <t>汕头市澄海区上华镇（西片）村道硬化建设</t>
  </si>
  <si>
    <t>总投资124.9万元，其中下陈村村道建设，200米×3米，投资12万元；180米×3米,投资10.8万元、240米×3，投资14.4万元；南界村上村道建设，330米×3.5米,投资19.8万元，420米×2米,投资28万元；蛟头叶村村道建设，195米×3.5米,投资11.7万元；湖心村村道建设470米×3米，投资28.2万元。</t>
  </si>
  <si>
    <t>汕头市澄海区上华镇涵吕村生活饮用水管网建设工程</t>
  </si>
  <si>
    <t>总投资91万元，其中土方及修复路面工程为切割拆除砼路面、开挖管道槽、回填及修复等内容。给水及配套工程内容为改造建设PVC管DN160给水管10米，PVC管DN100给水管760米，PVC管DN75给水管250米，PVC管DN50给水管2027米，PVC管DN25给水管592米，PVC管DN20给水管443米，PVC管DN15给水管2100米，室外地上式消火栓7座，阀门井600x800共12座，阀门井400x400共43座，管道蝶阀闸制等配套。</t>
  </si>
  <si>
    <t>有效提高居民及企业的用水需求，提升村民的生活质量，有力推进城乡一体化建设的步伐。</t>
  </si>
  <si>
    <t>七、区城管局小计</t>
  </si>
  <si>
    <t>澄海区东里污水处理厂运维管理项目</t>
  </si>
  <si>
    <t>驻镇帮镇扶村（提升镇村公共基础设施水平）-乡镇生活污水处理设施建设运维</t>
  </si>
  <si>
    <t>东里污水处理厂位于澄海区东里镇，服务范围包括东里镇、莲华镇和盐鸿镇，服务面积约93平方公里，服务人口约15万人，该项目对澄海区东里污水处理厂进行运维管理，确保污水处理设施正常运转，逐步提高污水的收集率和处理率。</t>
  </si>
  <si>
    <t>出水的排放达到《城镇污水处理厂污染物排放标准》（GB18918－2002）一级 A 标准及广东省地方标准《水污染物排放限值》（DB44/26－2001）中的较严值，脱水后污泥含水率不超过60%，逐步提高污水的收集率和处理率，大部分污水得到有效处理，大幅度削减污染物的排放量，从而减轻水环境的污染。</t>
  </si>
  <si>
    <t>澄海区隆都污水处理厂运维管理项目</t>
  </si>
  <si>
    <t>澄海区隆都污水处理厂位于澄海区隆都镇，服务范围为隆都镇，服务面积约33平方公里，服务人口约7万人，该项目对澄海区隆都污水处理厂进行运维管理，确保污水处理设施正常运转，逐步提高污水的收集率和处理率。
设立依据及申报理由  :根据《澄海区全区污水管网及污水处理设施建设PPP项目之隆都污水处理厂特许经营协议》约定，需按月支付相关的污水处理服务费。</t>
  </si>
  <si>
    <t>出水的排放达到广东省地方标准《水污染物排放限值》（DB44/26－2001）第二时段一级标准和国家标准《城镇污水处理厂污染物排放标准》（GB18918－2002）一级 A 标准中的较严值，逐步提高污水的收集率和处理率，大部分污水得到有效处理，大幅度削减污染物的排放量，从而减轻水环境的污染。</t>
  </si>
  <si>
    <t>澄海区莲下污水处理厂运维管理项目</t>
  </si>
  <si>
    <t>莲下污水处理厂位于澄海区莲下镇，服务范围包括莲下镇、莲上镇和溪南镇，服务面积约100平方公里，服务人口约25万人，该项目对澄海区莲下污水处理厂进行运维管理，确保污水处理设施正常运转，逐步提高污水的收集率和处理率。</t>
  </si>
  <si>
    <t>澄海区乡镇生活污水处理配套管网养护管理项目</t>
  </si>
  <si>
    <t>该项目对莲下片区74.2km的管网、东里片区62.12km的管网，隆都片区38.18km的管网，以及管网配套的四座泵站进行养护管理。</t>
  </si>
  <si>
    <t>逐步提高澄海区乡镇污水的收集率和处理率，大部分污水得到有效处理，大幅度削减污染物的排放量，从而减轻水环境的污染。</t>
  </si>
  <si>
    <t>八、区文广旅体局小计</t>
  </si>
  <si>
    <t>莲华镇综合性文化服务中心提质增效达标建设项目</t>
  </si>
  <si>
    <t>驻镇帮镇扶村（提升镇域公共服务能力）-行政村综合性文化服务中心达标建设</t>
  </si>
  <si>
    <t>对溪西村、南美村综合性文化服务中心配套提升</t>
  </si>
  <si>
    <t>完成溪西村、南美村综合性文化服务中心配套提升</t>
  </si>
  <si>
    <t>东里镇综合性文化服务中心提质增效达标建设项目</t>
  </si>
  <si>
    <t>对和洲村、南社村综合性文化服务中心配套提升</t>
  </si>
  <si>
    <t>完成和洲村、南社村综合性文化服务中心配套提升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</si>
</sst>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2"/>
      <color theme="1"/>
      <name val="宋体"/>
      <charset val="134"/>
      <scheme val="minor"/>
    </font>
    <font>
      <sz val="12"/>
      <name val="宋体"/>
      <charset val="134"/>
    </font>
    <font>
      <sz val="12"/>
      <name val="黑体"/>
      <charset val="134"/>
    </font>
    <font>
      <sz val="12"/>
      <name val="宋体"/>
      <charset val="134"/>
      <scheme val="minor"/>
    </font>
    <font>
      <sz val="16"/>
      <name val="宋体"/>
      <charset val="134"/>
    </font>
    <font>
      <sz val="20"/>
      <name val="方正小标宋简体"/>
      <charset val="134"/>
    </font>
    <font>
      <sz val="12"/>
      <color rgb="FFFF0000"/>
      <name val="宋体"/>
      <charset val="134"/>
      <scheme val="minor"/>
    </font>
    <font>
      <sz val="12"/>
      <color theme="1"/>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8" fillId="15" borderId="0" applyNumberFormat="0" applyBorder="0" applyAlignment="0" applyProtection="0">
      <alignment vertical="center"/>
    </xf>
    <xf numFmtId="0" fontId="9" fillId="17" borderId="0" applyNumberFormat="0" applyBorder="0" applyAlignment="0" applyProtection="0">
      <alignment vertical="center"/>
    </xf>
    <xf numFmtId="0" fontId="9" fillId="27" borderId="0" applyNumberFormat="0" applyBorder="0" applyAlignment="0" applyProtection="0">
      <alignment vertical="center"/>
    </xf>
    <xf numFmtId="0" fontId="8" fillId="14" borderId="0" applyNumberFormat="0" applyBorder="0" applyAlignment="0" applyProtection="0">
      <alignment vertical="center"/>
    </xf>
    <xf numFmtId="0" fontId="9" fillId="31" borderId="0" applyNumberFormat="0" applyBorder="0" applyAlignment="0" applyProtection="0">
      <alignment vertical="center"/>
    </xf>
    <xf numFmtId="0" fontId="10" fillId="0" borderId="5" applyNumberFormat="0" applyFill="0" applyAlignment="0" applyProtection="0">
      <alignment vertical="center"/>
    </xf>
    <xf numFmtId="0" fontId="16" fillId="0" borderId="0" applyNumberFormat="0" applyFill="0" applyBorder="0" applyAlignment="0" applyProtection="0">
      <alignment vertical="center"/>
    </xf>
    <xf numFmtId="0" fontId="13" fillId="0" borderId="2"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4" fillId="0" borderId="3" applyNumberFormat="0" applyFill="0" applyAlignment="0" applyProtection="0">
      <alignment vertical="center"/>
    </xf>
    <xf numFmtId="42" fontId="11" fillId="0" borderId="0" applyFont="0" applyFill="0" applyBorder="0" applyAlignment="0" applyProtection="0">
      <alignment vertical="center"/>
    </xf>
    <xf numFmtId="0" fontId="8" fillId="9" borderId="0" applyNumberFormat="0" applyBorder="0" applyAlignment="0" applyProtection="0">
      <alignment vertical="center"/>
    </xf>
    <xf numFmtId="0" fontId="18" fillId="0" borderId="0" applyNumberFormat="0" applyFill="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21" fillId="0" borderId="3" applyNumberFormat="0" applyFill="0" applyAlignment="0" applyProtection="0">
      <alignment vertical="center"/>
    </xf>
    <xf numFmtId="0" fontId="22" fillId="0" borderId="0" applyNumberFormat="0" applyFill="0" applyBorder="0" applyAlignment="0" applyProtection="0">
      <alignment vertical="center"/>
    </xf>
    <xf numFmtId="0" fontId="9" fillId="24" borderId="0" applyNumberFormat="0" applyBorder="0" applyAlignment="0" applyProtection="0">
      <alignment vertical="center"/>
    </xf>
    <xf numFmtId="44" fontId="11" fillId="0" borderId="0" applyFont="0" applyFill="0" applyBorder="0" applyAlignment="0" applyProtection="0">
      <alignment vertical="center"/>
    </xf>
    <xf numFmtId="0" fontId="9" fillId="11" borderId="0" applyNumberFormat="0" applyBorder="0" applyAlignment="0" applyProtection="0">
      <alignment vertical="center"/>
    </xf>
    <xf numFmtId="0" fontId="25" fillId="10" borderId="6" applyNumberFormat="0" applyAlignment="0" applyProtection="0">
      <alignment vertical="center"/>
    </xf>
    <xf numFmtId="0" fontId="27" fillId="0" borderId="0" applyNumberFormat="0" applyFill="0" applyBorder="0" applyAlignment="0" applyProtection="0">
      <alignment vertical="center"/>
    </xf>
    <xf numFmtId="41" fontId="11" fillId="0" borderId="0" applyFont="0" applyFill="0" applyBorder="0" applyAlignment="0" applyProtection="0">
      <alignment vertical="center"/>
    </xf>
    <xf numFmtId="0" fontId="8" fillId="22" borderId="0" applyNumberFormat="0" applyBorder="0" applyAlignment="0" applyProtection="0">
      <alignment vertical="center"/>
    </xf>
    <xf numFmtId="0" fontId="9" fillId="30" borderId="0" applyNumberFormat="0" applyBorder="0" applyAlignment="0" applyProtection="0">
      <alignment vertical="center"/>
    </xf>
    <xf numFmtId="0" fontId="8" fillId="23" borderId="0" applyNumberFormat="0" applyBorder="0" applyAlignment="0" applyProtection="0">
      <alignment vertical="center"/>
    </xf>
    <xf numFmtId="0" fontId="19" fillId="18" borderId="6" applyNumberFormat="0" applyAlignment="0" applyProtection="0">
      <alignment vertical="center"/>
    </xf>
    <xf numFmtId="0" fontId="15" fillId="10" borderId="4" applyNumberFormat="0" applyAlignment="0" applyProtection="0">
      <alignment vertical="center"/>
    </xf>
    <xf numFmtId="0" fontId="20" fillId="19" borderId="7" applyNumberFormat="0" applyAlignment="0" applyProtection="0">
      <alignment vertical="center"/>
    </xf>
    <xf numFmtId="0" fontId="24" fillId="0" borderId="8" applyNumberFormat="0" applyFill="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11" fillId="26" borderId="9" applyNumberFormat="0" applyFont="0" applyAlignment="0" applyProtection="0">
      <alignment vertical="center"/>
    </xf>
    <xf numFmtId="0" fontId="23" fillId="0" borderId="0" applyNumberFormat="0" applyFill="0" applyBorder="0" applyAlignment="0" applyProtection="0">
      <alignment vertical="center"/>
    </xf>
    <xf numFmtId="0" fontId="26" fillId="25" borderId="0" applyNumberFormat="0" applyBorder="0" applyAlignment="0" applyProtection="0">
      <alignment vertical="center"/>
    </xf>
    <xf numFmtId="0" fontId="10" fillId="0" borderId="0" applyNumberFormat="0" applyFill="0" applyBorder="0" applyAlignment="0" applyProtection="0">
      <alignment vertical="center"/>
    </xf>
    <xf numFmtId="0" fontId="8" fillId="7" borderId="0" applyNumberFormat="0" applyBorder="0" applyAlignment="0" applyProtection="0">
      <alignment vertical="center"/>
    </xf>
    <xf numFmtId="0" fontId="17" fillId="12" borderId="0" applyNumberFormat="0" applyBorder="0" applyAlignment="0" applyProtection="0">
      <alignment vertical="center"/>
    </xf>
    <xf numFmtId="0" fontId="9" fillId="6" borderId="0" applyNumberFormat="0" applyBorder="0" applyAlignment="0" applyProtection="0">
      <alignment vertical="center"/>
    </xf>
    <xf numFmtId="0" fontId="12" fillId="8" borderId="0" applyNumberFormat="0" applyBorder="0" applyAlignment="0" applyProtection="0">
      <alignment vertical="center"/>
    </xf>
    <xf numFmtId="0" fontId="8" fillId="5" borderId="0" applyNumberFormat="0" applyBorder="0" applyAlignment="0" applyProtection="0">
      <alignment vertical="center"/>
    </xf>
    <xf numFmtId="0" fontId="9" fillId="4" borderId="0" applyNumberFormat="0" applyBorder="0" applyAlignment="0" applyProtection="0">
      <alignment vertical="center"/>
    </xf>
    <xf numFmtId="0" fontId="8" fillId="29"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19">
    <xf numFmtId="0" fontId="0" fillId="0" borderId="0" xfId="0" applyNumberFormat="1"/>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alignment vertical="center"/>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justify"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abSelected="1" view="pageBreakPreview" zoomScale="85" zoomScaleNormal="110" workbookViewId="0">
      <selection activeCell="M6" sqref="M6"/>
    </sheetView>
  </sheetViews>
  <sheetFormatPr defaultColWidth="9" defaultRowHeight="30" customHeight="1"/>
  <cols>
    <col min="1" max="1" width="5.825" style="5" customWidth="1"/>
    <col min="2" max="2" width="16.625" style="5" customWidth="1"/>
    <col min="3" max="3" width="18.25" style="5" customWidth="1"/>
    <col min="4" max="4" width="60.4333333333333" style="5" customWidth="1"/>
    <col min="5" max="5" width="32.75" style="5" customWidth="1"/>
    <col min="6" max="7" width="11.375" style="5" customWidth="1"/>
    <col min="8" max="16384" width="9" style="5"/>
  </cols>
  <sheetData>
    <row r="1" s="1" customFormat="1" ht="18" customHeight="1" spans="1:2">
      <c r="A1" s="6" t="s">
        <v>0</v>
      </c>
      <c r="B1" s="6"/>
    </row>
    <row r="2" s="1" customFormat="1" ht="36" customHeight="1" spans="1:7">
      <c r="A2" s="7" t="s">
        <v>1</v>
      </c>
      <c r="B2" s="7"/>
      <c r="C2" s="7"/>
      <c r="D2" s="7"/>
      <c r="E2" s="7"/>
      <c r="F2" s="7"/>
      <c r="G2" s="14"/>
    </row>
    <row r="3" s="2" customFormat="1" ht="63" customHeight="1" spans="1:7">
      <c r="A3" s="8" t="s">
        <v>2</v>
      </c>
      <c r="B3" s="8" t="s">
        <v>3</v>
      </c>
      <c r="C3" s="8" t="s">
        <v>4</v>
      </c>
      <c r="D3" s="8" t="s">
        <v>5</v>
      </c>
      <c r="E3" s="8" t="s">
        <v>6</v>
      </c>
      <c r="F3" s="8" t="s">
        <v>7</v>
      </c>
      <c r="G3" s="8" t="s">
        <v>8</v>
      </c>
    </row>
    <row r="4" s="2" customFormat="1" ht="24" customHeight="1" spans="1:7">
      <c r="A4" s="9" t="s">
        <v>9</v>
      </c>
      <c r="B4" s="9"/>
      <c r="C4" s="9"/>
      <c r="D4" s="9"/>
      <c r="E4" s="9"/>
      <c r="F4" s="13">
        <f>SUM(F5,F7,F12,F19,F27,F31,F37,F42)</f>
        <v>13352.99</v>
      </c>
      <c r="G4" s="13">
        <f>SUM(G5,G7,G12,G19,G27,G31,G37,G42)</f>
        <v>7011</v>
      </c>
    </row>
    <row r="5" s="2" customFormat="1" ht="24" customHeight="1" spans="1:7">
      <c r="A5" s="9" t="s">
        <v>10</v>
      </c>
      <c r="B5" s="9"/>
      <c r="C5" s="9"/>
      <c r="D5" s="9"/>
      <c r="E5" s="9"/>
      <c r="F5" s="13">
        <f>SUM(F6)</f>
        <v>250</v>
      </c>
      <c r="G5" s="15">
        <f>SUM(G6)</f>
        <v>52</v>
      </c>
    </row>
    <row r="6" s="2" customFormat="1" ht="152" customHeight="1" spans="1:7">
      <c r="A6" s="10">
        <v>1</v>
      </c>
      <c r="B6" s="11" t="s">
        <v>11</v>
      </c>
      <c r="C6" s="11" t="s">
        <v>12</v>
      </c>
      <c r="D6" s="11" t="s">
        <v>13</v>
      </c>
      <c r="E6" s="11" t="s">
        <v>14</v>
      </c>
      <c r="F6" s="13">
        <v>250</v>
      </c>
      <c r="G6" s="8">
        <v>52</v>
      </c>
    </row>
    <row r="7" s="2" customFormat="1" ht="24" customHeight="1" spans="1:7">
      <c r="A7" s="9" t="s">
        <v>15</v>
      </c>
      <c r="B7" s="12"/>
      <c r="C7" s="12"/>
      <c r="D7" s="12"/>
      <c r="E7" s="12"/>
      <c r="F7" s="13">
        <f>SUM(F8:F11)</f>
        <v>2145.94</v>
      </c>
      <c r="G7" s="15">
        <f>SUM(G8:G11)</f>
        <v>1322</v>
      </c>
    </row>
    <row r="8" s="3" customFormat="1" ht="79" customHeight="1" spans="1:9">
      <c r="A8" s="10">
        <v>2</v>
      </c>
      <c r="B8" s="11" t="s">
        <v>16</v>
      </c>
      <c r="C8" s="11" t="s">
        <v>17</v>
      </c>
      <c r="D8" s="11" t="s">
        <v>18</v>
      </c>
      <c r="E8" s="11" t="s">
        <v>19</v>
      </c>
      <c r="F8" s="10">
        <v>929</v>
      </c>
      <c r="G8" s="8">
        <v>510</v>
      </c>
      <c r="H8" s="16"/>
      <c r="I8" s="2"/>
    </row>
    <row r="9" s="3" customFormat="1" ht="202" customHeight="1" spans="1:9">
      <c r="A9" s="10">
        <v>3</v>
      </c>
      <c r="B9" s="11" t="s">
        <v>20</v>
      </c>
      <c r="C9" s="11" t="s">
        <v>21</v>
      </c>
      <c r="D9" s="11" t="s">
        <v>22</v>
      </c>
      <c r="E9" s="11" t="s">
        <v>23</v>
      </c>
      <c r="F9" s="10">
        <v>375.4</v>
      </c>
      <c r="G9" s="8">
        <v>281</v>
      </c>
      <c r="H9" s="2"/>
      <c r="I9" s="2"/>
    </row>
    <row r="10" s="3" customFormat="1" ht="154" customHeight="1" spans="1:9">
      <c r="A10" s="10">
        <v>4</v>
      </c>
      <c r="B10" s="11" t="s">
        <v>24</v>
      </c>
      <c r="C10" s="11" t="s">
        <v>21</v>
      </c>
      <c r="D10" s="11" t="s">
        <v>25</v>
      </c>
      <c r="E10" s="11" t="s">
        <v>23</v>
      </c>
      <c r="F10" s="10">
        <v>399.2</v>
      </c>
      <c r="G10" s="8">
        <v>299</v>
      </c>
      <c r="H10" s="2"/>
      <c r="I10" s="2"/>
    </row>
    <row r="11" s="3" customFormat="1" ht="110" customHeight="1" spans="1:9">
      <c r="A11" s="10">
        <v>5</v>
      </c>
      <c r="B11" s="11" t="s">
        <v>26</v>
      </c>
      <c r="C11" s="11" t="s">
        <v>21</v>
      </c>
      <c r="D11" s="11" t="s">
        <v>27</v>
      </c>
      <c r="E11" s="11" t="s">
        <v>28</v>
      </c>
      <c r="F11" s="10">
        <v>442.34</v>
      </c>
      <c r="G11" s="8">
        <v>232</v>
      </c>
      <c r="H11" s="2"/>
      <c r="I11" s="2"/>
    </row>
    <row r="12" s="2" customFormat="1" ht="24" customHeight="1" spans="1:7">
      <c r="A12" s="9" t="s">
        <v>29</v>
      </c>
      <c r="B12" s="12"/>
      <c r="C12" s="12"/>
      <c r="D12" s="12"/>
      <c r="E12" s="12"/>
      <c r="F12" s="13">
        <f>SUM(F13:F18)</f>
        <v>1192.25</v>
      </c>
      <c r="G12" s="13">
        <f>SUM(G13:G18)</f>
        <v>692</v>
      </c>
    </row>
    <row r="13" s="3" customFormat="1" ht="160" customHeight="1" spans="1:9">
      <c r="A13" s="10">
        <v>6</v>
      </c>
      <c r="B13" s="11" t="s">
        <v>30</v>
      </c>
      <c r="C13" s="11" t="s">
        <v>31</v>
      </c>
      <c r="D13" s="11" t="s">
        <v>32</v>
      </c>
      <c r="E13" s="11" t="s">
        <v>33</v>
      </c>
      <c r="F13" s="10">
        <v>299.75</v>
      </c>
      <c r="G13" s="8">
        <v>224</v>
      </c>
      <c r="H13" s="2"/>
      <c r="I13" s="2"/>
    </row>
    <row r="14" s="3" customFormat="1" ht="125" customHeight="1" spans="1:9">
      <c r="A14" s="10">
        <v>7</v>
      </c>
      <c r="B14" s="11" t="s">
        <v>34</v>
      </c>
      <c r="C14" s="11" t="s">
        <v>35</v>
      </c>
      <c r="D14" s="11" t="s">
        <v>36</v>
      </c>
      <c r="E14" s="11" t="s">
        <v>37</v>
      </c>
      <c r="F14" s="10">
        <v>400</v>
      </c>
      <c r="G14" s="8">
        <v>100</v>
      </c>
      <c r="H14" s="2"/>
      <c r="I14" s="2"/>
    </row>
    <row r="15" s="3" customFormat="1" ht="140" customHeight="1" spans="1:9">
      <c r="A15" s="10">
        <v>8</v>
      </c>
      <c r="B15" s="11" t="s">
        <v>38</v>
      </c>
      <c r="C15" s="11" t="s">
        <v>12</v>
      </c>
      <c r="D15" s="11" t="s">
        <v>39</v>
      </c>
      <c r="E15" s="11" t="s">
        <v>40</v>
      </c>
      <c r="F15" s="10">
        <v>100</v>
      </c>
      <c r="G15" s="8">
        <v>75</v>
      </c>
      <c r="H15" s="2"/>
      <c r="I15" s="2"/>
    </row>
    <row r="16" s="3" customFormat="1" ht="75" customHeight="1" spans="1:9">
      <c r="A16" s="10">
        <v>9</v>
      </c>
      <c r="B16" s="11" t="s">
        <v>41</v>
      </c>
      <c r="C16" s="11" t="s">
        <v>12</v>
      </c>
      <c r="D16" s="11" t="s">
        <v>42</v>
      </c>
      <c r="E16" s="11" t="s">
        <v>43</v>
      </c>
      <c r="F16" s="10">
        <v>130</v>
      </c>
      <c r="G16" s="8">
        <v>97</v>
      </c>
      <c r="H16" s="2"/>
      <c r="I16" s="2"/>
    </row>
    <row r="17" s="3" customFormat="1" ht="110" customHeight="1" spans="1:9">
      <c r="A17" s="10">
        <v>10</v>
      </c>
      <c r="B17" s="11" t="s">
        <v>44</v>
      </c>
      <c r="C17" s="11" t="s">
        <v>12</v>
      </c>
      <c r="D17" s="11" t="s">
        <v>45</v>
      </c>
      <c r="E17" s="11" t="s">
        <v>46</v>
      </c>
      <c r="F17" s="10">
        <v>120</v>
      </c>
      <c r="G17" s="8">
        <v>90</v>
      </c>
      <c r="H17" s="2"/>
      <c r="I17" s="2"/>
    </row>
    <row r="18" s="2" customFormat="1" ht="93" customHeight="1" spans="1:7">
      <c r="A18" s="10">
        <v>11</v>
      </c>
      <c r="B18" s="11" t="s">
        <v>47</v>
      </c>
      <c r="C18" s="11" t="s">
        <v>48</v>
      </c>
      <c r="D18" s="11" t="s">
        <v>49</v>
      </c>
      <c r="E18" s="11" t="s">
        <v>50</v>
      </c>
      <c r="F18" s="10">
        <v>142.5</v>
      </c>
      <c r="G18" s="8">
        <v>106</v>
      </c>
    </row>
    <row r="19" s="2" customFormat="1" ht="24" customHeight="1" spans="1:7">
      <c r="A19" s="9" t="s">
        <v>51</v>
      </c>
      <c r="B19" s="12"/>
      <c r="C19" s="12"/>
      <c r="D19" s="12"/>
      <c r="E19" s="12"/>
      <c r="F19" s="13">
        <f>SUM(F20:F26)</f>
        <v>943.34</v>
      </c>
      <c r="G19" s="15">
        <f>SUM(G20:G26)</f>
        <v>708</v>
      </c>
    </row>
    <row r="20" s="3" customFormat="1" ht="92" customHeight="1" spans="1:9">
      <c r="A20" s="13">
        <v>12</v>
      </c>
      <c r="B20" s="11" t="s">
        <v>52</v>
      </c>
      <c r="C20" s="11" t="s">
        <v>53</v>
      </c>
      <c r="D20" s="11" t="s">
        <v>54</v>
      </c>
      <c r="E20" s="11" t="s">
        <v>55</v>
      </c>
      <c r="F20" s="13">
        <v>150</v>
      </c>
      <c r="G20" s="8">
        <v>112</v>
      </c>
      <c r="H20" s="2"/>
      <c r="I20" s="2"/>
    </row>
    <row r="21" s="3" customFormat="1" ht="155" customHeight="1" spans="1:9">
      <c r="A21" s="13">
        <v>13</v>
      </c>
      <c r="B21" s="11" t="s">
        <v>56</v>
      </c>
      <c r="C21" s="11" t="s">
        <v>12</v>
      </c>
      <c r="D21" s="11" t="s">
        <v>57</v>
      </c>
      <c r="E21" s="11" t="s">
        <v>58</v>
      </c>
      <c r="F21" s="13">
        <v>100</v>
      </c>
      <c r="G21" s="8">
        <v>75</v>
      </c>
      <c r="H21" s="2"/>
      <c r="I21" s="2"/>
    </row>
    <row r="22" s="3" customFormat="1" ht="91" customHeight="1" spans="1:9">
      <c r="A22" s="13">
        <v>14</v>
      </c>
      <c r="B22" s="11" t="s">
        <v>59</v>
      </c>
      <c r="C22" s="11" t="s">
        <v>31</v>
      </c>
      <c r="D22" s="11" t="s">
        <v>60</v>
      </c>
      <c r="E22" s="11" t="s">
        <v>61</v>
      </c>
      <c r="F22" s="13">
        <v>110</v>
      </c>
      <c r="G22" s="8">
        <v>85</v>
      </c>
      <c r="H22" s="2"/>
      <c r="I22" s="2"/>
    </row>
    <row r="23" s="3" customFormat="1" ht="91" customHeight="1" spans="1:9">
      <c r="A23" s="13">
        <v>15</v>
      </c>
      <c r="B23" s="11" t="s">
        <v>62</v>
      </c>
      <c r="C23" s="11" t="s">
        <v>31</v>
      </c>
      <c r="D23" s="11" t="s">
        <v>63</v>
      </c>
      <c r="E23" s="11" t="s">
        <v>61</v>
      </c>
      <c r="F23" s="13">
        <v>18</v>
      </c>
      <c r="G23" s="8">
        <v>13</v>
      </c>
      <c r="H23" s="2"/>
      <c r="I23" s="2"/>
    </row>
    <row r="24" s="3" customFormat="1" ht="91" customHeight="1" spans="1:9">
      <c r="A24" s="13">
        <v>16</v>
      </c>
      <c r="B24" s="11" t="s">
        <v>64</v>
      </c>
      <c r="C24" s="11" t="s">
        <v>31</v>
      </c>
      <c r="D24" s="11" t="s">
        <v>65</v>
      </c>
      <c r="E24" s="11" t="s">
        <v>61</v>
      </c>
      <c r="F24" s="13">
        <v>20</v>
      </c>
      <c r="G24" s="8">
        <v>15</v>
      </c>
      <c r="H24" s="2"/>
      <c r="I24" s="2"/>
    </row>
    <row r="25" s="3" customFormat="1" ht="126" customHeight="1" spans="1:9">
      <c r="A25" s="13">
        <v>17</v>
      </c>
      <c r="B25" s="11" t="s">
        <v>66</v>
      </c>
      <c r="C25" s="11" t="s">
        <v>31</v>
      </c>
      <c r="D25" s="11" t="s">
        <v>67</v>
      </c>
      <c r="E25" s="11" t="s">
        <v>68</v>
      </c>
      <c r="F25" s="13">
        <v>394.49</v>
      </c>
      <c r="G25" s="8">
        <v>295</v>
      </c>
      <c r="H25" s="2"/>
      <c r="I25" s="2"/>
    </row>
    <row r="26" s="3" customFormat="1" ht="111" customHeight="1" spans="1:9">
      <c r="A26" s="13">
        <v>18</v>
      </c>
      <c r="B26" s="11" t="s">
        <v>69</v>
      </c>
      <c r="C26" s="11" t="s">
        <v>21</v>
      </c>
      <c r="D26" s="11" t="s">
        <v>70</v>
      </c>
      <c r="E26" s="11" t="s">
        <v>71</v>
      </c>
      <c r="F26" s="13">
        <v>150.85</v>
      </c>
      <c r="G26" s="8">
        <v>113</v>
      </c>
      <c r="H26" s="2"/>
      <c r="I26" s="2"/>
    </row>
    <row r="27" s="2" customFormat="1" ht="24" customHeight="1" spans="1:7">
      <c r="A27" s="9" t="s">
        <v>72</v>
      </c>
      <c r="B27" s="12"/>
      <c r="C27" s="12"/>
      <c r="D27" s="12"/>
      <c r="E27" s="12"/>
      <c r="F27" s="13">
        <f>SUM(F28:F30)</f>
        <v>376.56</v>
      </c>
      <c r="G27" s="15">
        <f>SUM(G28:G30)</f>
        <v>281</v>
      </c>
    </row>
    <row r="28" s="3" customFormat="1" ht="81" customHeight="1" spans="1:9">
      <c r="A28" s="13">
        <v>19</v>
      </c>
      <c r="B28" s="11" t="s">
        <v>73</v>
      </c>
      <c r="C28" s="11" t="s">
        <v>21</v>
      </c>
      <c r="D28" s="11" t="s">
        <v>74</v>
      </c>
      <c r="E28" s="11" t="s">
        <v>75</v>
      </c>
      <c r="F28" s="13">
        <v>130</v>
      </c>
      <c r="G28" s="8">
        <v>97</v>
      </c>
      <c r="H28" s="2"/>
      <c r="I28" s="2"/>
    </row>
    <row r="29" s="3" customFormat="1" ht="99" customHeight="1" spans="1:9">
      <c r="A29" s="13">
        <v>20</v>
      </c>
      <c r="B29" s="11" t="s">
        <v>76</v>
      </c>
      <c r="C29" s="11" t="s">
        <v>31</v>
      </c>
      <c r="D29" s="11" t="s">
        <v>77</v>
      </c>
      <c r="E29" s="11" t="s">
        <v>78</v>
      </c>
      <c r="F29" s="13">
        <v>184.56</v>
      </c>
      <c r="G29" s="8">
        <v>138</v>
      </c>
      <c r="H29" s="2"/>
      <c r="I29" s="2"/>
    </row>
    <row r="30" s="3" customFormat="1" ht="86" customHeight="1" spans="1:9">
      <c r="A30" s="13">
        <v>21</v>
      </c>
      <c r="B30" s="11" t="s">
        <v>79</v>
      </c>
      <c r="C30" s="11" t="s">
        <v>31</v>
      </c>
      <c r="D30" s="11" t="s">
        <v>80</v>
      </c>
      <c r="E30" s="11" t="s">
        <v>81</v>
      </c>
      <c r="F30" s="13">
        <v>62</v>
      </c>
      <c r="G30" s="8">
        <v>46</v>
      </c>
      <c r="H30" s="2"/>
      <c r="I30" s="2"/>
    </row>
    <row r="31" s="2" customFormat="1" ht="24" customHeight="1" spans="1:7">
      <c r="A31" s="9" t="s">
        <v>82</v>
      </c>
      <c r="B31" s="12"/>
      <c r="C31" s="12"/>
      <c r="D31" s="12"/>
      <c r="E31" s="12"/>
      <c r="F31" s="13">
        <f>SUM(F32:F36)</f>
        <v>404.9</v>
      </c>
      <c r="G31" s="15">
        <f>SUM(G32:G36)</f>
        <v>301</v>
      </c>
    </row>
    <row r="32" s="4" customFormat="1" ht="72" customHeight="1" spans="1:9">
      <c r="A32" s="13">
        <v>22</v>
      </c>
      <c r="B32" s="11" t="s">
        <v>83</v>
      </c>
      <c r="C32" s="11" t="s">
        <v>31</v>
      </c>
      <c r="D32" s="11" t="s">
        <v>84</v>
      </c>
      <c r="E32" s="11" t="s">
        <v>85</v>
      </c>
      <c r="F32" s="10">
        <v>28.2</v>
      </c>
      <c r="G32" s="17">
        <v>21</v>
      </c>
      <c r="H32" s="2"/>
      <c r="I32" s="2"/>
    </row>
    <row r="33" s="4" customFormat="1" ht="72" customHeight="1" spans="1:9">
      <c r="A33" s="13">
        <v>23</v>
      </c>
      <c r="B33" s="11" t="s">
        <v>86</v>
      </c>
      <c r="C33" s="11" t="s">
        <v>31</v>
      </c>
      <c r="D33" s="11" t="s">
        <v>87</v>
      </c>
      <c r="E33" s="11" t="s">
        <v>88</v>
      </c>
      <c r="F33" s="10">
        <v>54.6</v>
      </c>
      <c r="G33" s="17">
        <v>40</v>
      </c>
      <c r="H33" s="2"/>
      <c r="I33" s="2"/>
    </row>
    <row r="34" s="4" customFormat="1" ht="72" customHeight="1" spans="1:9">
      <c r="A34" s="13">
        <v>24</v>
      </c>
      <c r="B34" s="11" t="s">
        <v>89</v>
      </c>
      <c r="C34" s="11" t="s">
        <v>31</v>
      </c>
      <c r="D34" s="11" t="s">
        <v>90</v>
      </c>
      <c r="E34" s="11" t="s">
        <v>91</v>
      </c>
      <c r="F34" s="10">
        <v>106.2</v>
      </c>
      <c r="G34" s="17">
        <v>79</v>
      </c>
      <c r="H34" s="2"/>
      <c r="I34" s="2"/>
    </row>
    <row r="35" s="4" customFormat="1" ht="90" customHeight="1" spans="1:9">
      <c r="A35" s="13">
        <v>25</v>
      </c>
      <c r="B35" s="11" t="s">
        <v>92</v>
      </c>
      <c r="C35" s="11" t="s">
        <v>31</v>
      </c>
      <c r="D35" s="11" t="s">
        <v>93</v>
      </c>
      <c r="E35" s="11" t="s">
        <v>91</v>
      </c>
      <c r="F35" s="10">
        <v>124.9</v>
      </c>
      <c r="G35" s="17">
        <v>93</v>
      </c>
      <c r="H35" s="2"/>
      <c r="I35" s="2"/>
    </row>
    <row r="36" s="4" customFormat="1" ht="128" customHeight="1" spans="1:9">
      <c r="A36" s="13">
        <v>26</v>
      </c>
      <c r="B36" s="11" t="s">
        <v>94</v>
      </c>
      <c r="C36" s="11" t="s">
        <v>21</v>
      </c>
      <c r="D36" s="11" t="s">
        <v>95</v>
      </c>
      <c r="E36" s="11" t="s">
        <v>96</v>
      </c>
      <c r="F36" s="10">
        <v>91</v>
      </c>
      <c r="G36" s="17">
        <v>68</v>
      </c>
      <c r="H36" s="2"/>
      <c r="I36" s="2"/>
    </row>
    <row r="37" s="2" customFormat="1" ht="24" customHeight="1" spans="1:7">
      <c r="A37" s="9" t="s">
        <v>97</v>
      </c>
      <c r="B37" s="12"/>
      <c r="C37" s="12"/>
      <c r="D37" s="12"/>
      <c r="E37" s="12"/>
      <c r="F37" s="13">
        <f>SUM(F38:F41)</f>
        <v>8000</v>
      </c>
      <c r="G37" s="13">
        <f>SUM(G38:G41)</f>
        <v>3615</v>
      </c>
    </row>
    <row r="38" s="4" customFormat="1" ht="153" customHeight="1" spans="1:9">
      <c r="A38" s="13">
        <v>27</v>
      </c>
      <c r="B38" s="11" t="s">
        <v>98</v>
      </c>
      <c r="C38" s="11" t="s">
        <v>99</v>
      </c>
      <c r="D38" s="11" t="s">
        <v>100</v>
      </c>
      <c r="E38" s="18" t="s">
        <v>101</v>
      </c>
      <c r="F38" s="10">
        <v>2300</v>
      </c>
      <c r="G38" s="10">
        <v>500</v>
      </c>
      <c r="H38" s="2"/>
      <c r="I38" s="2"/>
    </row>
    <row r="39" s="4" customFormat="1" ht="151" customHeight="1" spans="1:9">
      <c r="A39" s="13">
        <v>28</v>
      </c>
      <c r="B39" s="11" t="s">
        <v>102</v>
      </c>
      <c r="C39" s="11" t="s">
        <v>99</v>
      </c>
      <c r="D39" s="11" t="s">
        <v>103</v>
      </c>
      <c r="E39" s="18" t="s">
        <v>104</v>
      </c>
      <c r="F39" s="10">
        <v>1000</v>
      </c>
      <c r="G39" s="10">
        <v>500</v>
      </c>
      <c r="H39" s="2"/>
      <c r="I39" s="2"/>
    </row>
    <row r="40" s="4" customFormat="1" ht="152" customHeight="1" spans="1:9">
      <c r="A40" s="13">
        <v>29</v>
      </c>
      <c r="B40" s="11" t="s">
        <v>105</v>
      </c>
      <c r="C40" s="11" t="s">
        <v>99</v>
      </c>
      <c r="D40" s="11" t="s">
        <v>106</v>
      </c>
      <c r="E40" s="18" t="s">
        <v>101</v>
      </c>
      <c r="F40" s="10">
        <v>3500</v>
      </c>
      <c r="G40" s="8">
        <v>2019</v>
      </c>
      <c r="I40" s="2"/>
    </row>
    <row r="41" s="4" customFormat="1" ht="93" customHeight="1" spans="1:9">
      <c r="A41" s="13">
        <v>30</v>
      </c>
      <c r="B41" s="11" t="s">
        <v>107</v>
      </c>
      <c r="C41" s="11" t="s">
        <v>99</v>
      </c>
      <c r="D41" s="11" t="s">
        <v>108</v>
      </c>
      <c r="E41" s="18" t="s">
        <v>109</v>
      </c>
      <c r="F41" s="10">
        <v>1200</v>
      </c>
      <c r="G41" s="10">
        <v>596</v>
      </c>
      <c r="H41" s="2"/>
      <c r="I41" s="2"/>
    </row>
    <row r="42" s="2" customFormat="1" ht="24" customHeight="1" spans="1:7">
      <c r="A42" s="9" t="s">
        <v>110</v>
      </c>
      <c r="B42" s="12"/>
      <c r="C42" s="12"/>
      <c r="D42" s="12"/>
      <c r="E42" s="12"/>
      <c r="F42" s="13">
        <f>SUM(F43:F44)</f>
        <v>40</v>
      </c>
      <c r="G42" s="15">
        <f>SUM(G43:G44)</f>
        <v>40</v>
      </c>
    </row>
    <row r="43" s="3" customFormat="1" ht="94" customHeight="1" spans="1:9">
      <c r="A43" s="13">
        <v>31</v>
      </c>
      <c r="B43" s="11" t="s">
        <v>111</v>
      </c>
      <c r="C43" s="11" t="s">
        <v>112</v>
      </c>
      <c r="D43" s="11" t="s">
        <v>113</v>
      </c>
      <c r="E43" s="11" t="s">
        <v>114</v>
      </c>
      <c r="F43" s="13">
        <v>20</v>
      </c>
      <c r="G43" s="15">
        <v>20</v>
      </c>
      <c r="H43" s="2"/>
      <c r="I43" s="2"/>
    </row>
    <row r="44" s="3" customFormat="1" ht="94" customHeight="1" spans="1:9">
      <c r="A44" s="13">
        <v>32</v>
      </c>
      <c r="B44" s="11" t="s">
        <v>115</v>
      </c>
      <c r="C44" s="11" t="s">
        <v>112</v>
      </c>
      <c r="D44" s="11" t="s">
        <v>116</v>
      </c>
      <c r="E44" s="11" t="s">
        <v>117</v>
      </c>
      <c r="F44" s="13">
        <v>20</v>
      </c>
      <c r="G44" s="15">
        <v>20</v>
      </c>
      <c r="H44" s="2"/>
      <c r="I44" s="2"/>
    </row>
  </sheetData>
  <autoFilter ref="A3:I44">
    <extLst/>
  </autoFilter>
  <mergeCells count="2">
    <mergeCell ref="A1:B1"/>
    <mergeCell ref="A2:G2"/>
  </mergeCells>
  <printOptions horizontalCentered="1" verticalCentered="1"/>
  <pageMargins left="0.590277777777778" right="0.590277777777778" top="0.590277777777778" bottom="0.590277777777778" header="0.507638888888889" footer="0.507638888888889"/>
  <pageSetup paperSize="9" scale="80" fitToHeight="0" orientation="landscape" horizontalDpi="600"/>
  <headerFooter alignWithMargins="0" scaleWithDoc="0"/>
  <rowBreaks count="3" manualBreakCount="3">
    <brk id="41" max="6" man="1"/>
    <brk id="44" max="253" man="1"/>
    <brk id="50" max="253" man="1"/>
  </rowBreak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7011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2024-07-23T00:50:00Z</dcterms:created>
  <dcterms:modified xsi:type="dcterms:W3CDTF">2025-02-25T17:18:56Z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08F2761A361340D2B7844341E8EFB1AE_13</vt:lpwstr>
  </property>
  <property fmtid="{D5CDD505-2E9C-101B-9397-08002B2CF9AE}" pid="3" name="KSOProductBuildVer">
    <vt:lpwstr>2052-11.8.2.1128</vt:lpwstr>
  </property>
</Properties>
</file>